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59" activeTab="0"/>
  </bookViews>
  <sheets>
    <sheet name="RECJOrec2010" sheetId="1" r:id="rId1"/>
  </sheets>
  <definedNames>
    <definedName name="Excel_BuiltIn_Print_Titles_1_1">'RECJOrec2010'!$A$11:$IS$21</definedName>
    <definedName name="_xlnm.Print_Titles" localSheetId="0">'RECJOrec2010'!$11:$21</definedName>
    <definedName name="_xlnm.Print_Area" localSheetId="0">'RECJOrec2010'!$A$1:$P$120</definedName>
  </definedNames>
  <calcPr fullCalcOnLoad="1"/>
</workbook>
</file>

<file path=xl/sharedStrings.xml><?xml version="1.0" encoding="utf-8"?>
<sst xmlns="http://schemas.openxmlformats.org/spreadsheetml/2006/main" count="188" uniqueCount="159">
  <si>
    <t>MINISTERE DU BUDGET, DES COMPTES PUBLICS ET DE LA REFORME DE L'ETAT</t>
  </si>
  <si>
    <t>DIRECTION GENERALE DES DOUANES ET DROITS INDIRECTS</t>
  </si>
  <si>
    <t xml:space="preserve"> CONTRIBUTIONS INDIRECTES</t>
  </si>
  <si>
    <t xml:space="preserve"> BUREAU F/3</t>
  </si>
  <si>
    <t>RELEVE PAR DEPARTEMENT DE LA RECOLTE DES VINS ET MOUTS 2011</t>
  </si>
  <si>
    <t xml:space="preserve">NOR                     </t>
  </si>
  <si>
    <t>SUPERFICIE DES VIGNES</t>
  </si>
  <si>
    <t>QUANTITES DE VINS ET MOUTS</t>
  </si>
  <si>
    <t>QUANTITES TOTALES DE VINS</t>
  </si>
  <si>
    <t>NOMBRE DE</t>
  </si>
  <si>
    <t>ET MOUTS PRODUITES</t>
  </si>
  <si>
    <t>NUMEROS D'ORDRE</t>
  </si>
  <si>
    <t>SUPERFICIE</t>
  </si>
  <si>
    <t xml:space="preserve"> A.O.P</t>
  </si>
  <si>
    <t xml:space="preserve">APTE </t>
  </si>
  <si>
    <t xml:space="preserve">I.G.P </t>
  </si>
  <si>
    <t>AUTRES</t>
  </si>
  <si>
    <t xml:space="preserve"> </t>
  </si>
  <si>
    <t>DECLARATIONS</t>
  </si>
  <si>
    <t>TOTALE</t>
  </si>
  <si>
    <t>APTES</t>
  </si>
  <si>
    <t>A LA</t>
  </si>
  <si>
    <t>ET</t>
  </si>
  <si>
    <t>DES VIGNES</t>
  </si>
  <si>
    <t>A.O.P</t>
  </si>
  <si>
    <t>AU</t>
  </si>
  <si>
    <t>QUE</t>
  </si>
  <si>
    <t>VINS</t>
  </si>
  <si>
    <t>PRODUCTION</t>
  </si>
  <si>
    <t>TOTAL</t>
  </si>
  <si>
    <t>DE RECOLTE</t>
  </si>
  <si>
    <t>EN</t>
  </si>
  <si>
    <t>COGNAC</t>
  </si>
  <si>
    <t xml:space="preserve">COL.3,4 </t>
  </si>
  <si>
    <t>BLANCS</t>
  </si>
  <si>
    <t>ROUGES</t>
  </si>
  <si>
    <t xml:space="preserve">DE </t>
  </si>
  <si>
    <t xml:space="preserve">ROUGES </t>
  </si>
  <si>
    <t>DEPARTEMENTS</t>
  </si>
  <si>
    <t>ou</t>
  </si>
  <si>
    <t>ou ROSES</t>
  </si>
  <si>
    <t>COGNAC ou</t>
  </si>
  <si>
    <t>SOUSCRITES</t>
  </si>
  <si>
    <t>ARMAGNAC</t>
  </si>
  <si>
    <t>D'ARMAGNAC</t>
  </si>
  <si>
    <t>(ha)</t>
  </si>
  <si>
    <t>(hl)</t>
  </si>
  <si>
    <t xml:space="preserve">      1</t>
  </si>
  <si>
    <t xml:space="preserve">      2 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</si>
  <si>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</si>
  <si>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</si>
  <si>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</si>
  <si>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</si>
  <si>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</si>
  <si>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</si>
  <si>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</si>
  <si>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</si>
  <si>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</si>
  <si>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</si>
  <si>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</si>
  <si>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</si>
  <si>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</si>
  <si>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O1 AIN</t>
  </si>
  <si>
    <t>O2 AISNE</t>
  </si>
  <si>
    <t>O3 ALLIER</t>
  </si>
  <si>
    <t>04 ALPES-HTE-PR</t>
  </si>
  <si>
    <t>O5 ALPES-HAUTES</t>
  </si>
  <si>
    <t>O6 ALPES-Mmes</t>
  </si>
  <si>
    <t>O7 ARDECHE</t>
  </si>
  <si>
    <t>O8 ARDENNES</t>
  </si>
  <si>
    <t>O9 ARIEGE</t>
  </si>
  <si>
    <t>10 AUBE</t>
  </si>
  <si>
    <t>11 AUDE</t>
  </si>
  <si>
    <t>12 AVEYRON</t>
  </si>
  <si>
    <t>13 BOUCHES-DU-R</t>
  </si>
  <si>
    <t>14 CALVADOS</t>
  </si>
  <si>
    <t>15 CANTAL</t>
  </si>
  <si>
    <t>16 CHARENTE</t>
  </si>
  <si>
    <t>17 CHARENTE-MAR</t>
  </si>
  <si>
    <t>18 CHER</t>
  </si>
  <si>
    <t>19 CORREZE</t>
  </si>
  <si>
    <t>2A CORSE SUD</t>
  </si>
  <si>
    <t>2B CORSE(HTE)</t>
  </si>
  <si>
    <t>21 COTE D'OR</t>
  </si>
  <si>
    <t>22 COTES-D'ARMOR</t>
  </si>
  <si>
    <t>23 CREUSE</t>
  </si>
  <si>
    <t>24 DORDOGNE</t>
  </si>
  <si>
    <t>25 DOUBS</t>
  </si>
  <si>
    <t>26 DROME</t>
  </si>
  <si>
    <t>27 EURE</t>
  </si>
  <si>
    <t>28 EURE-ET-LOIR</t>
  </si>
  <si>
    <t>29 FINISTERE</t>
  </si>
  <si>
    <t>30 GARD</t>
  </si>
  <si>
    <t>31 GARONNE(HTE)</t>
  </si>
  <si>
    <t>32 GERS</t>
  </si>
  <si>
    <t>33 GIRONDE</t>
  </si>
  <si>
    <t>34 HERAULT</t>
  </si>
  <si>
    <t>35 ILLE-ET-VIL</t>
  </si>
  <si>
    <t>36 INDRE</t>
  </si>
  <si>
    <t>37 INDRE-ET-L</t>
  </si>
  <si>
    <t>38 ISERE</t>
  </si>
  <si>
    <t>39 JURA</t>
  </si>
  <si>
    <t>40 LANDES</t>
  </si>
  <si>
    <t>41 LOIR-ET-CHER</t>
  </si>
  <si>
    <t>42 LOIRE</t>
  </si>
  <si>
    <t>43 LOIRE(HAUTE)</t>
  </si>
  <si>
    <t>44 LOIRE ATLAN</t>
  </si>
  <si>
    <t>45 LOIRET</t>
  </si>
  <si>
    <t>46 LOT</t>
  </si>
  <si>
    <t>47 LOT-ET-GAR</t>
  </si>
  <si>
    <t>48 LOZERE</t>
  </si>
  <si>
    <t>49 MAINE-ET-L</t>
  </si>
  <si>
    <t>50 MANCHE</t>
  </si>
  <si>
    <t>51 MARNE</t>
  </si>
  <si>
    <t>52 MARNE(HAUTE)</t>
  </si>
  <si>
    <t>53 MAYENNE</t>
  </si>
  <si>
    <t>54 MEURTHE-&amp;-M</t>
  </si>
  <si>
    <t>55 MEUSE</t>
  </si>
  <si>
    <t>56 MORBIHAN</t>
  </si>
  <si>
    <t>57 MOSELLE</t>
  </si>
  <si>
    <t>58 NIEVRE</t>
  </si>
  <si>
    <t>59 NORD</t>
  </si>
  <si>
    <t>60 OISE</t>
  </si>
  <si>
    <t>61 ORNE</t>
  </si>
  <si>
    <t>62 PAS-DE-CAL</t>
  </si>
  <si>
    <t>63 PUY-DE-DOME</t>
  </si>
  <si>
    <t>64 PYRENEES-AT</t>
  </si>
  <si>
    <t>65 PYRENEES(HTE)</t>
  </si>
  <si>
    <t>66 PYRENEES-OR</t>
  </si>
  <si>
    <t>67 RHIN(BAS)</t>
  </si>
  <si>
    <t>68 RHIN (HAUT)</t>
  </si>
  <si>
    <t>69 RHONE</t>
  </si>
  <si>
    <t>70 SAONE(HAUTE)</t>
  </si>
  <si>
    <t>71 SAONE-ET-L</t>
  </si>
  <si>
    <t>72 SARTHE</t>
  </si>
  <si>
    <t>73 SAVOIE</t>
  </si>
  <si>
    <t>74 SAVOIE(HTE)</t>
  </si>
  <si>
    <t>75 PARIS</t>
  </si>
  <si>
    <t>76 SEINE-MAR</t>
  </si>
  <si>
    <t>77 SEINE ET MARNE</t>
  </si>
  <si>
    <t>78 YVELINES</t>
  </si>
  <si>
    <t>79 SEVRES(DEUX)</t>
  </si>
  <si>
    <t>80 SOMME</t>
  </si>
  <si>
    <t>81 TARN</t>
  </si>
  <si>
    <t>82 TARN-ET-G</t>
  </si>
  <si>
    <t>83 VAR</t>
  </si>
  <si>
    <t>84 VAUCLUSE</t>
  </si>
  <si>
    <t>85 VENDEE</t>
  </si>
  <si>
    <t>86 VIENNE</t>
  </si>
  <si>
    <t>87 VIENNE(HTE)</t>
  </si>
  <si>
    <t>88 VOSGES</t>
  </si>
  <si>
    <t>89 YONNE</t>
  </si>
  <si>
    <t>90 T. de BELFORT</t>
  </si>
  <si>
    <t>91 ESSONNE</t>
  </si>
  <si>
    <t>92 HAUTS-DE-S</t>
  </si>
  <si>
    <t>93 SEINE-ST-D</t>
  </si>
  <si>
    <t>94 VAL-DE-MARNE</t>
  </si>
  <si>
    <t>95 VAL-D'OISE</t>
  </si>
  <si>
    <t>TOTAUX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</si>
</sst>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_€_-;\-* #,##0\ _€_-;_-* &quot;- &quot;_€_-;_-@_-"/>
  </numFmts>
  <fonts count="3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8"/>
      <name val="Arial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7"/>
      <name val="MS Sans Serif"/>
      <family val="2"/>
    </font>
    <font>
      <sz val="12"/>
      <name val="MS Sans Serif"/>
      <family val="2"/>
    </font>
    <font>
      <sz val="12"/>
      <name val="Arial"/>
      <family val="2"/>
    </font>
    <font>
      <b/>
      <sz val="7"/>
      <name val="MS Sans Serif"/>
      <family val="2"/>
    </font>
    <font>
      <sz val="8.5"/>
      <name val="MS Sans Serif"/>
      <family val="2"/>
    </font>
    <font>
      <sz val="7.6"/>
      <name val="MS Sans Serif"/>
      <family val="2"/>
    </font>
    <font>
      <i/>
      <sz val="8.5"/>
      <name val="MS Sans Serif"/>
      <family val="2"/>
    </font>
    <font>
      <sz val="7.5"/>
      <name val="MS Sans Serif"/>
      <family val="2"/>
    </font>
    <font>
      <sz val="6.5"/>
      <name val="MS Sans Serif"/>
      <family val="2"/>
    </font>
    <font>
      <sz val="8"/>
      <color indexed="8"/>
      <name val="Arial"/>
      <family val="2"/>
    </font>
    <font>
      <sz val="8"/>
      <name val="MS Sans Serif"/>
      <family val="2"/>
    </font>
    <font>
      <sz val="8"/>
      <color indexed="8"/>
      <name val="MS Sans Serif"/>
      <family val="2"/>
    </font>
    <font>
      <sz val="8"/>
      <name val="Times New Roman"/>
      <family val="1"/>
    </font>
    <font>
      <sz val="8"/>
      <color indexed="10"/>
      <name val="Arial"/>
      <family val="2"/>
    </font>
    <font>
      <sz val="8"/>
      <color indexed="10"/>
      <name val="MS Sans Serif"/>
      <family val="2"/>
    </font>
    <font>
      <b/>
      <sz val="8"/>
      <color indexed="8"/>
      <name val="Arial"/>
      <family val="2"/>
    </font>
    <font>
      <sz val="8"/>
      <color indexed="10"/>
      <name val="MS Serif"/>
      <family val="1"/>
    </font>
    <font>
      <b/>
      <sz val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8" fillId="22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ill="0" applyBorder="0" applyAlignment="0" applyProtection="0"/>
    <xf numFmtId="0" fontId="9" fillId="4" borderId="0" applyNumberFormat="0" applyBorder="0" applyAlignment="0" applyProtection="0"/>
    <xf numFmtId="0" fontId="10" fillId="20" borderId="4" applyNumberFormat="0" applyAlignment="0" applyProtection="0"/>
    <xf numFmtId="164" fontId="11" fillId="0" borderId="5">
      <alignment horizontal="right"/>
      <protection/>
    </xf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23" borderId="10" applyNumberFormat="0" applyAlignment="0" applyProtection="0"/>
  </cellStyleXfs>
  <cellXfs count="66">
    <xf numFmtId="0" fontId="0" fillId="0" borderId="0" xfId="0" applyAlignment="1">
      <alignment/>
    </xf>
    <xf numFmtId="0" fontId="19" fillId="0" borderId="0" xfId="0" applyFont="1" applyFill="1" applyBorder="1" applyAlignment="1" applyProtection="1">
      <alignment/>
      <protection locked="0"/>
    </xf>
    <xf numFmtId="49" fontId="19" fillId="0" borderId="0" xfId="0" applyNumberFormat="1" applyFont="1" applyFill="1" applyBorder="1" applyAlignment="1" applyProtection="1">
      <alignment horizontal="center"/>
      <protection locked="0"/>
    </xf>
    <xf numFmtId="49" fontId="20" fillId="0" borderId="0" xfId="0" applyNumberFormat="1" applyFont="1" applyFill="1" applyBorder="1" applyAlignment="1" applyProtection="1">
      <alignment horizontal="center"/>
      <protection locked="0"/>
    </xf>
    <xf numFmtId="49" fontId="23" fillId="0" borderId="11" xfId="0" applyNumberFormat="1" applyFont="1" applyFill="1" applyBorder="1" applyAlignment="1" applyProtection="1">
      <alignment horizontal="center"/>
      <protection locked="0"/>
    </xf>
    <xf numFmtId="49" fontId="23" fillId="0" borderId="5" xfId="0" applyNumberFormat="1" applyFont="1" applyFill="1" applyBorder="1" applyAlignment="1" applyProtection="1">
      <alignment horizontal="center"/>
      <protection locked="0"/>
    </xf>
    <xf numFmtId="49" fontId="23" fillId="0" borderId="12" xfId="0" applyNumberFormat="1" applyFont="1" applyFill="1" applyBorder="1" applyAlignment="1" applyProtection="1">
      <alignment horizontal="center"/>
      <protection locked="0"/>
    </xf>
    <xf numFmtId="49" fontId="25" fillId="0" borderId="13" xfId="0" applyNumberFormat="1" applyFont="1" applyFill="1" applyBorder="1" applyAlignment="1" applyProtection="1">
      <alignment horizontal="center"/>
      <protection locked="0"/>
    </xf>
    <xf numFmtId="49" fontId="23" fillId="0" borderId="13" xfId="0" applyNumberFormat="1" applyFont="1" applyFill="1" applyBorder="1" applyAlignment="1" applyProtection="1">
      <alignment horizontal="center"/>
      <protection locked="0"/>
    </xf>
    <xf numFmtId="0" fontId="23" fillId="0" borderId="5" xfId="0" applyFont="1" applyFill="1" applyBorder="1" applyAlignment="1" applyProtection="1">
      <alignment/>
      <protection locked="0"/>
    </xf>
    <xf numFmtId="0" fontId="23" fillId="0" borderId="0" xfId="0" applyFont="1" applyFill="1" applyBorder="1" applyAlignment="1" applyProtection="1">
      <alignment/>
      <protection locked="0"/>
    </xf>
    <xf numFmtId="49" fontId="27" fillId="0" borderId="5" xfId="0" applyNumberFormat="1" applyFont="1" applyFill="1" applyBorder="1" applyAlignment="1" applyProtection="1">
      <alignment horizontal="center"/>
      <protection locked="0"/>
    </xf>
    <xf numFmtId="0" fontId="23" fillId="0" borderId="13" xfId="0" applyFont="1" applyFill="1" applyBorder="1" applyAlignment="1" applyProtection="1">
      <alignment horizontal="center"/>
      <protection locked="0"/>
    </xf>
    <xf numFmtId="3" fontId="23" fillId="0" borderId="11" xfId="0" applyNumberFormat="1" applyFont="1" applyFill="1" applyBorder="1" applyAlignment="1" applyProtection="1">
      <alignment/>
      <protection locked="0"/>
    </xf>
    <xf numFmtId="3" fontId="23" fillId="0" borderId="11" xfId="0" applyNumberFormat="1" applyFont="1" applyFill="1" applyBorder="1" applyAlignment="1" applyProtection="1">
      <alignment horizontal="center"/>
      <protection locked="0"/>
    </xf>
    <xf numFmtId="3" fontId="23" fillId="0" borderId="14" xfId="0" applyNumberFormat="1" applyFont="1" applyFill="1" applyBorder="1" applyAlignment="1" applyProtection="1">
      <alignment horizontal="center"/>
      <protection locked="0"/>
    </xf>
    <xf numFmtId="3" fontId="29" fillId="0" borderId="5" xfId="0" applyNumberFormat="1" applyFont="1" applyFill="1" applyBorder="1" applyAlignment="1" applyProtection="1">
      <alignment/>
      <protection locked="0"/>
    </xf>
    <xf numFmtId="3" fontId="28" fillId="0" borderId="5" xfId="0" applyNumberFormat="1" applyFont="1" applyFill="1" applyBorder="1" applyAlignment="1">
      <alignment horizontal="right"/>
    </xf>
    <xf numFmtId="3" fontId="30" fillId="0" borderId="5" xfId="0" applyNumberFormat="1" applyFont="1" applyFill="1" applyBorder="1" applyAlignment="1" applyProtection="1">
      <alignment/>
      <protection locked="0"/>
    </xf>
    <xf numFmtId="3" fontId="32" fillId="0" borderId="15" xfId="0" applyNumberFormat="1" applyFont="1" applyFill="1" applyBorder="1" applyAlignment="1" applyProtection="1">
      <alignment/>
      <protection locked="0"/>
    </xf>
    <xf numFmtId="3" fontId="29" fillId="0" borderId="16" xfId="0" applyNumberFormat="1" applyFont="1" applyFill="1" applyBorder="1" applyAlignment="1" applyProtection="1">
      <alignment/>
      <protection locked="0"/>
    </xf>
    <xf numFmtId="3" fontId="11" fillId="0" borderId="5" xfId="0" applyNumberFormat="1" applyFont="1" applyFill="1" applyBorder="1" applyAlignment="1" applyProtection="1">
      <alignment/>
      <protection locked="0"/>
    </xf>
    <xf numFmtId="3" fontId="33" fillId="0" borderId="5" xfId="0" applyNumberFormat="1" applyFont="1" applyFill="1" applyBorder="1" applyAlignment="1" applyProtection="1">
      <alignment/>
      <protection locked="0"/>
    </xf>
    <xf numFmtId="3" fontId="11" fillId="0" borderId="5" xfId="0" applyNumberFormat="1" applyFont="1" applyFill="1" applyBorder="1" applyAlignment="1">
      <alignment/>
    </xf>
    <xf numFmtId="3" fontId="11" fillId="0" borderId="5" xfId="0" applyNumberFormat="1" applyFont="1" applyFill="1" applyBorder="1" applyAlignment="1">
      <alignment horizontal="right"/>
    </xf>
    <xf numFmtId="3" fontId="11" fillId="0" borderId="5" xfId="50" applyNumberFormat="1" applyFont="1" applyFill="1" applyBorder="1" applyAlignment="1" applyProtection="1">
      <alignment/>
      <protection/>
    </xf>
    <xf numFmtId="3" fontId="11" fillId="0" borderId="15" xfId="0" applyNumberFormat="1" applyFont="1" applyFill="1" applyBorder="1" applyAlignment="1" applyProtection="1">
      <alignment/>
      <protection locked="0"/>
    </xf>
    <xf numFmtId="3" fontId="11" fillId="0" borderId="5" xfId="0" applyNumberFormat="1" applyFont="1" applyFill="1" applyBorder="1" applyAlignment="1">
      <alignment/>
    </xf>
    <xf numFmtId="3" fontId="19" fillId="0" borderId="0" xfId="0" applyNumberFormat="1" applyFont="1" applyFill="1" applyBorder="1" applyAlignment="1" applyProtection="1">
      <alignment/>
      <protection locked="0"/>
    </xf>
    <xf numFmtId="3" fontId="28" fillId="0" borderId="5" xfId="0" applyNumberFormat="1" applyFont="1" applyFill="1" applyBorder="1" applyAlignment="1">
      <alignment/>
    </xf>
    <xf numFmtId="3" fontId="32" fillId="0" borderId="5" xfId="51" applyNumberFormat="1" applyFont="1" applyFill="1" applyBorder="1" applyAlignment="1" applyProtection="1">
      <alignment/>
      <protection/>
    </xf>
    <xf numFmtId="3" fontId="29" fillId="0" borderId="5" xfId="0" applyNumberFormat="1" applyFont="1" applyFill="1" applyBorder="1" applyAlignment="1" applyProtection="1">
      <alignment/>
      <protection locked="0"/>
    </xf>
    <xf numFmtId="3" fontId="33" fillId="0" borderId="5" xfId="0" applyNumberFormat="1" applyFont="1" applyFill="1" applyBorder="1" applyAlignment="1" applyProtection="1">
      <alignment/>
      <protection locked="0"/>
    </xf>
    <xf numFmtId="3" fontId="32" fillId="0" borderId="17" xfId="50" applyNumberFormat="1" applyFont="1" applyFill="1" applyBorder="1" applyAlignment="1" applyProtection="1">
      <alignment/>
      <protection/>
    </xf>
    <xf numFmtId="3" fontId="35" fillId="0" borderId="5" xfId="0" applyNumberFormat="1" applyFont="1" applyFill="1" applyBorder="1" applyAlignment="1" applyProtection="1">
      <alignment horizontal="right"/>
      <protection locked="0"/>
    </xf>
    <xf numFmtId="3" fontId="29" fillId="0" borderId="13" xfId="0" applyNumberFormat="1" applyFont="1" applyFill="1" applyBorder="1" applyAlignment="1" applyProtection="1">
      <alignment/>
      <protection locked="0"/>
    </xf>
    <xf numFmtId="3" fontId="29" fillId="0" borderId="18" xfId="0" applyNumberFormat="1" applyFont="1" applyFill="1" applyBorder="1" applyAlignment="1" applyProtection="1">
      <alignment/>
      <protection locked="0"/>
    </xf>
    <xf numFmtId="49" fontId="23" fillId="0" borderId="19" xfId="0" applyNumberFormat="1" applyFont="1" applyFill="1" applyBorder="1" applyAlignment="1" applyProtection="1">
      <alignment horizontal="center"/>
      <protection locked="0"/>
    </xf>
    <xf numFmtId="49" fontId="23" fillId="0" borderId="11" xfId="0" applyNumberFormat="1" applyFont="1" applyFill="1" applyBorder="1" applyAlignment="1" applyProtection="1">
      <alignment horizontal="center"/>
      <protection locked="0"/>
    </xf>
    <xf numFmtId="49" fontId="23" fillId="0" borderId="13" xfId="0" applyNumberFormat="1" applyFont="1" applyFill="1" applyBorder="1" applyAlignment="1" applyProtection="1">
      <alignment horizontal="center"/>
      <protection locked="0"/>
    </xf>
    <xf numFmtId="49" fontId="23" fillId="0" borderId="5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/>
    </xf>
    <xf numFmtId="49" fontId="20" fillId="0" borderId="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>
      <alignment horizontal="center"/>
    </xf>
    <xf numFmtId="0" fontId="20" fillId="0" borderId="0" xfId="0" applyFont="1" applyFill="1" applyBorder="1" applyAlignment="1" applyProtection="1">
      <alignment/>
      <protection locked="0"/>
    </xf>
    <xf numFmtId="49" fontId="22" fillId="0" borderId="0" xfId="0" applyNumberFormat="1" applyFont="1" applyFill="1" applyBorder="1" applyAlignment="1" applyProtection="1">
      <alignment horizontal="center"/>
      <protection locked="0"/>
    </xf>
    <xf numFmtId="49" fontId="24" fillId="0" borderId="5" xfId="0" applyNumberFormat="1" applyFont="1" applyFill="1" applyBorder="1" applyAlignment="1" applyProtection="1">
      <alignment horizontal="center"/>
      <protection locked="0"/>
    </xf>
    <xf numFmtId="49" fontId="19" fillId="0" borderId="0" xfId="0" applyNumberFormat="1" applyFont="1" applyFill="1" applyBorder="1" applyAlignment="1" applyProtection="1">
      <alignment/>
      <protection locked="0"/>
    </xf>
    <xf numFmtId="0" fontId="26" fillId="0" borderId="5" xfId="0" applyFont="1" applyFill="1" applyBorder="1" applyAlignment="1" applyProtection="1">
      <alignment horizontal="center"/>
      <protection locked="0"/>
    </xf>
    <xf numFmtId="0" fontId="19" fillId="0" borderId="5" xfId="0" applyFont="1" applyFill="1" applyBorder="1" applyAlignment="1" applyProtection="1">
      <alignment/>
      <protection locked="0"/>
    </xf>
    <xf numFmtId="0" fontId="19" fillId="0" borderId="0" xfId="0" applyFont="1" applyFill="1" applyBorder="1" applyAlignment="1" applyProtection="1">
      <alignment horizontal="center"/>
      <protection locked="0"/>
    </xf>
    <xf numFmtId="0" fontId="26" fillId="0" borderId="5" xfId="0" applyFont="1" applyFill="1" applyBorder="1" applyAlignment="1" applyProtection="1">
      <alignment/>
      <protection locked="0"/>
    </xf>
    <xf numFmtId="0" fontId="23" fillId="0" borderId="13" xfId="0" applyFont="1" applyFill="1" applyBorder="1" applyAlignment="1" applyProtection="1">
      <alignment/>
      <protection locked="0"/>
    </xf>
    <xf numFmtId="0" fontId="23" fillId="0" borderId="11" xfId="0" applyFont="1" applyFill="1" applyBorder="1" applyAlignment="1" applyProtection="1">
      <alignment/>
      <protection locked="0"/>
    </xf>
    <xf numFmtId="3" fontId="28" fillId="0" borderId="17" xfId="0" applyNumberFormat="1" applyFont="1" applyFill="1" applyBorder="1" applyAlignment="1">
      <alignment horizontal="right"/>
    </xf>
    <xf numFmtId="3" fontId="31" fillId="0" borderId="5" xfId="0" applyNumberFormat="1" applyFont="1" applyFill="1" applyBorder="1" applyAlignment="1">
      <alignment horizontal="right"/>
    </xf>
    <xf numFmtId="3" fontId="31" fillId="0" borderId="15" xfId="0" applyNumberFormat="1" applyFont="1" applyFill="1" applyBorder="1" applyAlignment="1">
      <alignment horizontal="right"/>
    </xf>
    <xf numFmtId="3" fontId="11" fillId="0" borderId="0" xfId="0" applyNumberFormat="1" applyFont="1" applyFill="1" applyAlignment="1">
      <alignment/>
    </xf>
    <xf numFmtId="3" fontId="11" fillId="0" borderId="17" xfId="0" applyNumberFormat="1" applyFont="1" applyFill="1" applyBorder="1" applyAlignment="1">
      <alignment/>
    </xf>
    <xf numFmtId="3" fontId="34" fillId="0" borderId="17" xfId="0" applyNumberFormat="1" applyFont="1" applyFill="1" applyBorder="1" applyAlignment="1">
      <alignment horizontal="right"/>
    </xf>
    <xf numFmtId="3" fontId="36" fillId="0" borderId="13" xfId="0" applyNumberFormat="1" applyFont="1" applyFill="1" applyBorder="1" applyAlignment="1">
      <alignment horizontal="right"/>
    </xf>
    <xf numFmtId="3" fontId="36" fillId="0" borderId="20" xfId="0" applyNumberFormat="1" applyFont="1" applyFill="1" applyBorder="1" applyAlignment="1">
      <alignment horizontal="right"/>
    </xf>
    <xf numFmtId="3" fontId="31" fillId="0" borderId="21" xfId="0" applyNumberFormat="1" applyFont="1" applyFill="1" applyBorder="1" applyAlignment="1">
      <alignment horizontal="right"/>
    </xf>
    <xf numFmtId="3" fontId="31" fillId="0" borderId="13" xfId="0" applyNumberFormat="1" applyFont="1" applyFill="1" applyBorder="1" applyAlignment="1">
      <alignment horizontal="right"/>
    </xf>
    <xf numFmtId="0" fontId="23" fillId="0" borderId="18" xfId="0" applyFont="1" applyFill="1" applyBorder="1" applyAlignment="1" applyProtection="1">
      <alignment horizontal="center"/>
      <protection locked="0"/>
    </xf>
    <xf numFmtId="3" fontId="11" fillId="0" borderId="18" xfId="0" applyNumberFormat="1" applyFont="1" applyFill="1" applyBorder="1" applyAlignment="1">
      <alignment horizontal="right" vertical="top" wrapText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ilote de données - Résultat" xfId="50"/>
    <cellStyle name="Pilote de données - Valeur" xfId="51"/>
    <cellStyle name="Percent" xfId="52"/>
    <cellStyle name="Satisfaisant" xfId="53"/>
    <cellStyle name="Sortie" xfId="54"/>
    <cellStyle name="Style 1" xfId="55"/>
    <cellStyle name="Texte explicatif" xfId="56"/>
    <cellStyle name="Titre 1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X120"/>
  <sheetViews>
    <sheetView tabSelected="1" workbookViewId="0" topLeftCell="A1">
      <selection activeCell="S5" sqref="S5"/>
    </sheetView>
  </sheetViews>
  <sheetFormatPr defaultColWidth="11.421875" defaultRowHeight="12.75"/>
  <cols>
    <col min="1" max="1" width="16.28125" style="1" customWidth="1"/>
    <col min="2" max="2" width="12.140625" style="1" customWidth="1"/>
    <col min="3" max="3" width="10.00390625" style="1" customWidth="1"/>
    <col min="4" max="4" width="6.7109375" style="1" customWidth="1"/>
    <col min="5" max="5" width="7.421875" style="1" customWidth="1"/>
    <col min="6" max="6" width="7.28125" style="1" customWidth="1"/>
    <col min="7" max="7" width="8.00390625" style="1" customWidth="1"/>
    <col min="8" max="8" width="8.57421875" style="1" customWidth="1"/>
    <col min="9" max="9" width="11.140625" style="1" customWidth="1"/>
    <col min="10" max="10" width="7.8515625" style="1" customWidth="1"/>
    <col min="11" max="11" width="8.7109375" style="1" customWidth="1"/>
    <col min="12" max="13" width="7.8515625" style="1" customWidth="1"/>
    <col min="14" max="16" width="8.7109375" style="1" customWidth="1"/>
    <col min="17" max="254" width="10.7109375" style="1" customWidth="1"/>
    <col min="255" max="16384" width="11.421875" style="41" customWidth="1"/>
  </cols>
  <sheetData>
    <row r="1" spans="1:16" ht="12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8" customHeight="1">
      <c r="A2" s="42" t="s">
        <v>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</row>
    <row r="3" spans="1:16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O3" s="2"/>
      <c r="P3" s="2"/>
    </row>
    <row r="4" spans="1:16" ht="15.75" customHeight="1">
      <c r="A4" s="42" t="s">
        <v>1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</row>
    <row r="5" spans="1:16" ht="18" customHeight="1">
      <c r="A5" s="42" t="s">
        <v>2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</row>
    <row r="6" spans="1:17" ht="16.5" customHeight="1">
      <c r="A6" s="43" t="s">
        <v>3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2"/>
    </row>
    <row r="7" spans="1:16" ht="9.75" customHeight="1">
      <c r="A7" s="2"/>
      <c r="B7" s="2"/>
      <c r="C7" s="2"/>
      <c r="D7" s="2"/>
      <c r="E7" s="2"/>
      <c r="F7" s="3"/>
      <c r="G7" s="2"/>
      <c r="H7" s="2"/>
      <c r="I7" s="2"/>
      <c r="J7" s="2"/>
      <c r="K7" s="2"/>
      <c r="L7" s="2"/>
      <c r="O7" s="2"/>
      <c r="P7" s="2"/>
    </row>
    <row r="8" spans="1:16" s="44" customFormat="1" ht="18" customHeight="1">
      <c r="A8" s="42" t="s">
        <v>4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</row>
    <row r="9" spans="1:16" ht="12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16" ht="12" customHeight="1">
      <c r="A10" s="45" t="s">
        <v>5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1:16" ht="12" customHeight="1">
      <c r="A11" s="4"/>
      <c r="B11" s="4"/>
      <c r="C11" s="37" t="s">
        <v>6</v>
      </c>
      <c r="D11" s="37"/>
      <c r="E11" s="37"/>
      <c r="F11" s="37"/>
      <c r="G11" s="38" t="s">
        <v>7</v>
      </c>
      <c r="H11" s="38"/>
      <c r="I11" s="38"/>
      <c r="J11" s="38"/>
      <c r="K11" s="38"/>
      <c r="L11" s="38"/>
      <c r="M11" s="38"/>
      <c r="N11" s="38" t="s">
        <v>8</v>
      </c>
      <c r="O11" s="38"/>
      <c r="P11" s="38"/>
    </row>
    <row r="12" spans="1:46" ht="12" customHeight="1">
      <c r="A12" s="9"/>
      <c r="B12" s="46" t="s">
        <v>9</v>
      </c>
      <c r="C12" s="5"/>
      <c r="D12" s="6"/>
      <c r="E12" s="7"/>
      <c r="F12" s="8"/>
      <c r="G12" s="8"/>
      <c r="H12" s="8"/>
      <c r="I12" s="8"/>
      <c r="J12" s="8"/>
      <c r="K12" s="8"/>
      <c r="L12" s="8"/>
      <c r="M12" s="8"/>
      <c r="N12" s="39" t="s">
        <v>10</v>
      </c>
      <c r="O12" s="39"/>
      <c r="P12" s="39"/>
      <c r="T12" s="47"/>
      <c r="U12" s="47"/>
      <c r="V12" s="47"/>
      <c r="W12" s="47"/>
      <c r="X12" s="47"/>
      <c r="Y12" s="47"/>
      <c r="Z12" s="47"/>
      <c r="AA12" s="47"/>
      <c r="AB12" s="47"/>
      <c r="AL12" s="47"/>
      <c r="AM12" s="47"/>
      <c r="AN12" s="47"/>
      <c r="AO12" s="47"/>
      <c r="AP12" s="47"/>
      <c r="AQ12" s="47"/>
      <c r="AR12" s="47"/>
      <c r="AS12" s="47"/>
      <c r="AT12" s="47"/>
    </row>
    <row r="13" spans="1:50" ht="12" customHeight="1">
      <c r="A13" s="48" t="s">
        <v>11</v>
      </c>
      <c r="B13" s="46"/>
      <c r="C13" s="4" t="s">
        <v>12</v>
      </c>
      <c r="D13" s="5"/>
      <c r="E13" s="5"/>
      <c r="F13" s="5"/>
      <c r="G13" s="40" t="s">
        <v>13</v>
      </c>
      <c r="H13" s="40"/>
      <c r="I13" s="5" t="s">
        <v>14</v>
      </c>
      <c r="J13" s="40" t="s">
        <v>15</v>
      </c>
      <c r="K13" s="40"/>
      <c r="L13" s="40" t="s">
        <v>16</v>
      </c>
      <c r="M13" s="40"/>
      <c r="N13" s="49"/>
      <c r="O13" s="5"/>
      <c r="P13" s="5"/>
      <c r="Q13" s="2"/>
      <c r="R13" s="2"/>
      <c r="S13" s="2"/>
      <c r="T13" s="2"/>
      <c r="V13" s="2"/>
      <c r="W13" s="2"/>
      <c r="X13" s="2"/>
      <c r="Y13" s="2"/>
      <c r="Z13" s="2"/>
      <c r="AB13" s="2"/>
      <c r="AC13" s="2"/>
      <c r="AD13" s="2"/>
      <c r="AE13" s="2"/>
      <c r="AF13" s="2"/>
      <c r="AH13" s="2"/>
      <c r="AI13" s="2"/>
      <c r="AJ13" s="2"/>
      <c r="AK13" s="2"/>
      <c r="AL13" s="2"/>
      <c r="AN13" s="2"/>
      <c r="AO13" s="2"/>
      <c r="AP13" s="2"/>
      <c r="AQ13" s="2"/>
      <c r="AR13" s="2"/>
      <c r="AT13" s="2"/>
      <c r="AU13" s="2"/>
      <c r="AV13" s="2"/>
      <c r="AW13" s="2"/>
      <c r="AX13" s="2"/>
    </row>
    <row r="14" spans="1:50" ht="12" customHeight="1">
      <c r="A14" s="48" t="s">
        <v>17</v>
      </c>
      <c r="B14" s="46" t="s">
        <v>18</v>
      </c>
      <c r="C14" s="5" t="s">
        <v>19</v>
      </c>
      <c r="D14" s="5"/>
      <c r="E14" s="5" t="s">
        <v>20</v>
      </c>
      <c r="F14" s="5" t="s">
        <v>16</v>
      </c>
      <c r="G14" s="9"/>
      <c r="H14" s="10"/>
      <c r="I14" s="5" t="s">
        <v>21</v>
      </c>
      <c r="J14" s="5"/>
      <c r="K14" s="5"/>
      <c r="L14" s="5"/>
      <c r="M14" s="5"/>
      <c r="N14" s="5"/>
      <c r="O14" s="5"/>
      <c r="P14" s="5"/>
      <c r="R14" s="50"/>
      <c r="T14" s="50"/>
      <c r="V14" s="50"/>
      <c r="X14" s="50"/>
      <c r="Z14" s="50"/>
      <c r="AB14" s="50"/>
      <c r="AD14" s="50"/>
      <c r="AF14" s="50"/>
      <c r="AH14" s="50"/>
      <c r="AJ14" s="50"/>
      <c r="AL14" s="50"/>
      <c r="AN14" s="50"/>
      <c r="AP14" s="50"/>
      <c r="AR14" s="50"/>
      <c r="AT14" s="50"/>
      <c r="AV14" s="50"/>
      <c r="AX14" s="50"/>
    </row>
    <row r="15" spans="1:50" ht="12" customHeight="1">
      <c r="A15" s="48" t="s">
        <v>22</v>
      </c>
      <c r="B15" s="46"/>
      <c r="C15" s="5" t="s">
        <v>23</v>
      </c>
      <c r="D15" s="5" t="s">
        <v>24</v>
      </c>
      <c r="E15" s="5" t="s">
        <v>25</v>
      </c>
      <c r="F15" s="5" t="s">
        <v>26</v>
      </c>
      <c r="G15" s="5" t="s">
        <v>27</v>
      </c>
      <c r="H15" s="5" t="s">
        <v>27</v>
      </c>
      <c r="I15" s="5" t="s">
        <v>28</v>
      </c>
      <c r="J15" s="5" t="s">
        <v>27</v>
      </c>
      <c r="K15" s="5" t="s">
        <v>27</v>
      </c>
      <c r="L15" s="5" t="s">
        <v>27</v>
      </c>
      <c r="M15" s="5" t="s">
        <v>27</v>
      </c>
      <c r="N15" s="5" t="s">
        <v>27</v>
      </c>
      <c r="O15" s="5" t="s">
        <v>27</v>
      </c>
      <c r="P15" s="5" t="s">
        <v>29</v>
      </c>
      <c r="R15" s="50"/>
      <c r="T15" s="50"/>
      <c r="V15" s="50"/>
      <c r="X15" s="50"/>
      <c r="Z15" s="50"/>
      <c r="AB15" s="50"/>
      <c r="AD15" s="50"/>
      <c r="AF15" s="50"/>
      <c r="AH15" s="50"/>
      <c r="AJ15" s="50"/>
      <c r="AL15" s="50"/>
      <c r="AN15" s="50"/>
      <c r="AP15" s="50"/>
      <c r="AR15" s="50"/>
      <c r="AT15" s="50"/>
      <c r="AV15" s="50"/>
      <c r="AX15" s="50"/>
    </row>
    <row r="16" spans="1:50" ht="12" customHeight="1">
      <c r="A16" s="48"/>
      <c r="B16" s="46" t="s">
        <v>30</v>
      </c>
      <c r="C16" s="5" t="s">
        <v>31</v>
      </c>
      <c r="D16" s="5"/>
      <c r="E16" s="5" t="s">
        <v>32</v>
      </c>
      <c r="F16" s="5" t="s">
        <v>33</v>
      </c>
      <c r="G16" s="5" t="s">
        <v>34</v>
      </c>
      <c r="H16" s="5" t="s">
        <v>35</v>
      </c>
      <c r="I16" s="5" t="s">
        <v>36</v>
      </c>
      <c r="J16" s="5" t="s">
        <v>34</v>
      </c>
      <c r="K16" s="5" t="s">
        <v>37</v>
      </c>
      <c r="L16" s="5" t="s">
        <v>34</v>
      </c>
      <c r="M16" s="5" t="s">
        <v>35</v>
      </c>
      <c r="N16" s="5" t="s">
        <v>34</v>
      </c>
      <c r="O16" s="5" t="s">
        <v>35</v>
      </c>
      <c r="P16" s="5"/>
      <c r="R16" s="50"/>
      <c r="T16" s="50"/>
      <c r="X16" s="50"/>
      <c r="Z16" s="50"/>
      <c r="AD16" s="50"/>
      <c r="AF16" s="50"/>
      <c r="AJ16" s="50"/>
      <c r="AL16" s="50"/>
      <c r="AP16" s="50"/>
      <c r="AR16" s="50"/>
      <c r="AV16" s="50"/>
      <c r="AX16" s="50"/>
    </row>
    <row r="17" spans="1:48" ht="12" customHeight="1">
      <c r="A17" s="48" t="s">
        <v>38</v>
      </c>
      <c r="B17" s="46"/>
      <c r="C17" s="5" t="s">
        <v>28</v>
      </c>
      <c r="D17" s="5"/>
      <c r="E17" s="5" t="s">
        <v>39</v>
      </c>
      <c r="F17" s="5"/>
      <c r="G17" s="5"/>
      <c r="H17" s="5" t="s">
        <v>40</v>
      </c>
      <c r="I17" s="5" t="s">
        <v>41</v>
      </c>
      <c r="J17" s="5"/>
      <c r="K17" s="5" t="s">
        <v>40</v>
      </c>
      <c r="L17" s="5"/>
      <c r="M17" s="5" t="s">
        <v>40</v>
      </c>
      <c r="N17" s="5"/>
      <c r="O17" s="5" t="s">
        <v>40</v>
      </c>
      <c r="P17" s="5"/>
      <c r="R17" s="50"/>
      <c r="V17" s="50"/>
      <c r="X17" s="50"/>
      <c r="AB17" s="50"/>
      <c r="AD17" s="50"/>
      <c r="AH17" s="50"/>
      <c r="AJ17" s="50"/>
      <c r="AN17" s="50"/>
      <c r="AP17" s="50"/>
      <c r="AT17" s="50"/>
      <c r="AV17" s="50"/>
    </row>
    <row r="18" spans="1:48" ht="12" customHeight="1">
      <c r="A18" s="51"/>
      <c r="B18" s="46" t="s">
        <v>42</v>
      </c>
      <c r="C18" s="5"/>
      <c r="D18" s="5"/>
      <c r="E18" s="5" t="s">
        <v>43</v>
      </c>
      <c r="F18" s="5"/>
      <c r="G18" s="5"/>
      <c r="H18" s="5"/>
      <c r="I18" s="5" t="s">
        <v>44</v>
      </c>
      <c r="J18" s="5"/>
      <c r="K18" s="5"/>
      <c r="L18" s="5"/>
      <c r="M18" s="5"/>
      <c r="N18" s="5"/>
      <c r="O18" s="5"/>
      <c r="P18" s="5"/>
      <c r="R18" s="50"/>
      <c r="V18" s="50"/>
      <c r="X18" s="50"/>
      <c r="AB18" s="50"/>
      <c r="AD18" s="50"/>
      <c r="AH18" s="50"/>
      <c r="AJ18" s="50"/>
      <c r="AN18" s="50"/>
      <c r="AP18" s="50"/>
      <c r="AT18" s="50"/>
      <c r="AV18" s="50"/>
    </row>
    <row r="19" spans="1:16" ht="12" customHeight="1">
      <c r="A19" s="9"/>
      <c r="B19" s="5"/>
      <c r="C19" s="5" t="s">
        <v>45</v>
      </c>
      <c r="D19" s="5" t="s">
        <v>45</v>
      </c>
      <c r="E19" s="5" t="s">
        <v>45</v>
      </c>
      <c r="F19" s="5" t="s">
        <v>45</v>
      </c>
      <c r="G19" s="11" t="s">
        <v>46</v>
      </c>
      <c r="H19" s="11" t="s">
        <v>46</v>
      </c>
      <c r="I19" s="11" t="s">
        <v>46</v>
      </c>
      <c r="J19" s="11" t="s">
        <v>46</v>
      </c>
      <c r="K19" s="11" t="s">
        <v>46</v>
      </c>
      <c r="L19" s="11" t="s">
        <v>46</v>
      </c>
      <c r="M19" s="11" t="s">
        <v>46</v>
      </c>
      <c r="N19" s="11" t="s">
        <v>46</v>
      </c>
      <c r="O19" s="11" t="s">
        <v>46</v>
      </c>
      <c r="P19" s="11" t="s">
        <v>46</v>
      </c>
    </row>
    <row r="20" spans="1:50" ht="12" customHeight="1">
      <c r="A20" s="52"/>
      <c r="B20" s="12" t="s">
        <v>47</v>
      </c>
      <c r="C20" s="12" t="s">
        <v>48</v>
      </c>
      <c r="D20" s="8" t="s">
        <v>49</v>
      </c>
      <c r="E20" s="8" t="s">
        <v>50</v>
      </c>
      <c r="F20" s="8" t="s">
        <v>51</v>
      </c>
      <c r="G20" s="8" t="s">
        <v>52</v>
      </c>
      <c r="H20" s="8" t="s">
        <v>53</v>
      </c>
      <c r="I20" s="8" t="s">
        <v>54</v>
      </c>
      <c r="J20" s="8" t="s">
        <v>55</v>
      </c>
      <c r="K20" s="8" t="s">
        <v>56</v>
      </c>
      <c r="L20" s="8" t="s">
        <v>57</v>
      </c>
      <c r="M20" s="8" t="s">
        <v>58</v>
      </c>
      <c r="N20" s="8" t="s">
        <v>59</v>
      </c>
      <c r="O20" s="8" t="s">
        <v>60</v>
      </c>
      <c r="P20" s="8" t="s">
        <v>61</v>
      </c>
      <c r="R20" s="50"/>
      <c r="T20" s="50"/>
      <c r="V20" s="50"/>
      <c r="X20" s="50"/>
      <c r="Z20" s="50"/>
      <c r="AB20" s="50"/>
      <c r="AD20" s="50"/>
      <c r="AF20" s="50"/>
      <c r="AH20" s="50"/>
      <c r="AJ20" s="50"/>
      <c r="AL20" s="50"/>
      <c r="AN20" s="50"/>
      <c r="AP20" s="50"/>
      <c r="AR20" s="50"/>
      <c r="AT20" s="50"/>
      <c r="AV20" s="50"/>
      <c r="AX20" s="50"/>
    </row>
    <row r="21" spans="1:50" ht="12" customHeight="1">
      <c r="A21" s="53"/>
      <c r="B21" s="13"/>
      <c r="C21" s="13"/>
      <c r="D21" s="14"/>
      <c r="E21" s="14"/>
      <c r="F21" s="14"/>
      <c r="G21" s="14"/>
      <c r="H21" s="15"/>
      <c r="I21" s="14"/>
      <c r="J21" s="14"/>
      <c r="K21" s="14"/>
      <c r="L21" s="14"/>
      <c r="M21" s="14"/>
      <c r="N21" s="14"/>
      <c r="O21" s="14"/>
      <c r="P21" s="14"/>
      <c r="R21" s="50"/>
      <c r="T21" s="50"/>
      <c r="V21" s="50"/>
      <c r="X21" s="50"/>
      <c r="Z21" s="50"/>
      <c r="AB21" s="50"/>
      <c r="AD21" s="50"/>
      <c r="AF21" s="50"/>
      <c r="AH21" s="50"/>
      <c r="AJ21" s="50"/>
      <c r="AL21" s="50"/>
      <c r="AN21" s="50"/>
      <c r="AP21" s="50"/>
      <c r="AR21" s="50"/>
      <c r="AT21" s="50"/>
      <c r="AV21" s="50"/>
      <c r="AX21" s="50"/>
    </row>
    <row r="22" spans="1:20" ht="12" customHeight="1">
      <c r="A22" s="9" t="s">
        <v>62</v>
      </c>
      <c r="B22" s="17">
        <v>872</v>
      </c>
      <c r="C22" s="16">
        <f aca="true" t="shared" si="0" ref="C22:C53">SUM(D22:F22)</f>
        <v>822</v>
      </c>
      <c r="D22" s="17">
        <v>555</v>
      </c>
      <c r="E22" s="18"/>
      <c r="F22" s="54">
        <v>267</v>
      </c>
      <c r="G22" s="55">
        <v>17520</v>
      </c>
      <c r="H22" s="56">
        <v>17430</v>
      </c>
      <c r="I22" s="19"/>
      <c r="J22" s="55">
        <v>768</v>
      </c>
      <c r="K22" s="55">
        <v>147</v>
      </c>
      <c r="L22" s="16">
        <v>4679</v>
      </c>
      <c r="M22" s="20">
        <v>12794</v>
      </c>
      <c r="N22" s="21">
        <f aca="true" t="shared" si="1" ref="N22:N53">SUM(G22,I22,J22,L22)</f>
        <v>22967</v>
      </c>
      <c r="O22" s="21">
        <f aca="true" t="shared" si="2" ref="O22:O53">SUM(H22,K22,M22)</f>
        <v>30371</v>
      </c>
      <c r="P22" s="21">
        <f aca="true" t="shared" si="3" ref="P22:P53">SUM(N22+O22)</f>
        <v>53338</v>
      </c>
      <c r="R22" s="28"/>
      <c r="S22" s="28"/>
      <c r="T22" s="28"/>
    </row>
    <row r="23" spans="1:20" ht="12" customHeight="1">
      <c r="A23" s="9" t="s">
        <v>63</v>
      </c>
      <c r="B23" s="17">
        <v>805</v>
      </c>
      <c r="C23" s="16">
        <f t="shared" si="0"/>
        <v>2334</v>
      </c>
      <c r="D23" s="17">
        <v>2327</v>
      </c>
      <c r="E23" s="18"/>
      <c r="F23" s="54">
        <v>7</v>
      </c>
      <c r="G23" s="55">
        <v>201580</v>
      </c>
      <c r="H23" s="56"/>
      <c r="I23" s="19"/>
      <c r="J23" s="55"/>
      <c r="K23" s="55"/>
      <c r="L23" s="16">
        <v>13548</v>
      </c>
      <c r="M23" s="20">
        <v>26</v>
      </c>
      <c r="N23" s="21">
        <f t="shared" si="1"/>
        <v>215128</v>
      </c>
      <c r="O23" s="21">
        <f t="shared" si="2"/>
        <v>26</v>
      </c>
      <c r="P23" s="21">
        <f t="shared" si="3"/>
        <v>215154</v>
      </c>
      <c r="R23" s="28"/>
      <c r="S23" s="28"/>
      <c r="T23" s="28"/>
    </row>
    <row r="24" spans="1:20" ht="12" customHeight="1">
      <c r="A24" s="9" t="s">
        <v>64</v>
      </c>
      <c r="B24" s="17">
        <v>326</v>
      </c>
      <c r="C24" s="16">
        <f t="shared" si="0"/>
        <v>682</v>
      </c>
      <c r="D24" s="57">
        <v>559</v>
      </c>
      <c r="E24" s="18"/>
      <c r="F24" s="54">
        <v>123</v>
      </c>
      <c r="G24" s="55">
        <v>6396</v>
      </c>
      <c r="H24" s="56">
        <v>15680</v>
      </c>
      <c r="I24" s="19"/>
      <c r="J24" s="55">
        <v>57</v>
      </c>
      <c r="K24" s="55">
        <v>222</v>
      </c>
      <c r="L24" s="16">
        <v>914</v>
      </c>
      <c r="M24" s="20">
        <v>2800</v>
      </c>
      <c r="N24" s="21">
        <f t="shared" si="1"/>
        <v>7367</v>
      </c>
      <c r="O24" s="21">
        <f t="shared" si="2"/>
        <v>18702</v>
      </c>
      <c r="P24" s="21">
        <f t="shared" si="3"/>
        <v>26069</v>
      </c>
      <c r="R24" s="28"/>
      <c r="S24" s="28"/>
      <c r="T24" s="28"/>
    </row>
    <row r="25" spans="1:20" ht="12" customHeight="1">
      <c r="A25" s="9" t="s">
        <v>65</v>
      </c>
      <c r="B25" s="17">
        <v>141</v>
      </c>
      <c r="C25" s="16">
        <f t="shared" si="0"/>
        <v>678</v>
      </c>
      <c r="D25" s="17">
        <v>247</v>
      </c>
      <c r="E25" s="18"/>
      <c r="F25" s="54">
        <v>431</v>
      </c>
      <c r="G25" s="55">
        <v>1029</v>
      </c>
      <c r="H25" s="56">
        <v>8244</v>
      </c>
      <c r="I25" s="19"/>
      <c r="J25" s="55">
        <v>3122</v>
      </c>
      <c r="K25" s="55">
        <v>16956</v>
      </c>
      <c r="L25" s="16">
        <v>361</v>
      </c>
      <c r="M25" s="20">
        <v>4195</v>
      </c>
      <c r="N25" s="21">
        <f t="shared" si="1"/>
        <v>4512</v>
      </c>
      <c r="O25" s="21">
        <f t="shared" si="2"/>
        <v>29395</v>
      </c>
      <c r="P25" s="21">
        <f t="shared" si="3"/>
        <v>33907</v>
      </c>
      <c r="R25" s="28"/>
      <c r="S25" s="28"/>
      <c r="T25" s="28"/>
    </row>
    <row r="26" spans="1:20" ht="12" customHeight="1">
      <c r="A26" s="9" t="s">
        <v>66</v>
      </c>
      <c r="B26" s="17">
        <v>178</v>
      </c>
      <c r="C26" s="16">
        <f t="shared" si="0"/>
        <v>123</v>
      </c>
      <c r="D26" s="17"/>
      <c r="E26" s="18"/>
      <c r="F26" s="54">
        <v>123</v>
      </c>
      <c r="G26" s="55"/>
      <c r="H26" s="56"/>
      <c r="I26" s="19"/>
      <c r="J26" s="55">
        <v>636</v>
      </c>
      <c r="K26" s="55">
        <v>2486</v>
      </c>
      <c r="L26" s="16">
        <v>77</v>
      </c>
      <c r="M26" s="20">
        <v>445</v>
      </c>
      <c r="N26" s="21">
        <f t="shared" si="1"/>
        <v>713</v>
      </c>
      <c r="O26" s="21">
        <f t="shared" si="2"/>
        <v>2931</v>
      </c>
      <c r="P26" s="21">
        <f t="shared" si="3"/>
        <v>3644</v>
      </c>
      <c r="R26" s="28"/>
      <c r="S26" s="28"/>
      <c r="T26" s="28"/>
    </row>
    <row r="27" spans="1:20" ht="12" customHeight="1">
      <c r="A27" s="9" t="s">
        <v>67</v>
      </c>
      <c r="B27" s="17">
        <v>123</v>
      </c>
      <c r="C27" s="16">
        <f t="shared" si="0"/>
        <v>102</v>
      </c>
      <c r="D27" s="17">
        <v>56</v>
      </c>
      <c r="E27" s="18"/>
      <c r="F27" s="54">
        <v>46</v>
      </c>
      <c r="G27" s="55">
        <v>462</v>
      </c>
      <c r="H27" s="56">
        <v>944</v>
      </c>
      <c r="I27" s="19"/>
      <c r="J27" s="55">
        <v>346</v>
      </c>
      <c r="K27" s="55">
        <v>640</v>
      </c>
      <c r="L27" s="16">
        <v>117</v>
      </c>
      <c r="M27" s="20">
        <v>395</v>
      </c>
      <c r="N27" s="21">
        <f t="shared" si="1"/>
        <v>925</v>
      </c>
      <c r="O27" s="21">
        <f t="shared" si="2"/>
        <v>1979</v>
      </c>
      <c r="P27" s="21">
        <f t="shared" si="3"/>
        <v>2904</v>
      </c>
      <c r="R27" s="28"/>
      <c r="S27" s="28"/>
      <c r="T27" s="28"/>
    </row>
    <row r="28" spans="1:20" ht="12" customHeight="1">
      <c r="A28" s="9" t="s">
        <v>68</v>
      </c>
      <c r="B28" s="17">
        <v>2337</v>
      </c>
      <c r="C28" s="16">
        <f t="shared" si="0"/>
        <v>10663</v>
      </c>
      <c r="D28" s="17">
        <v>2715</v>
      </c>
      <c r="E28" s="18"/>
      <c r="F28" s="54">
        <v>7948</v>
      </c>
      <c r="G28" s="55">
        <v>8343</v>
      </c>
      <c r="H28" s="56">
        <v>106694</v>
      </c>
      <c r="I28" s="19"/>
      <c r="J28" s="55">
        <v>79324</v>
      </c>
      <c r="K28" s="55">
        <v>364479</v>
      </c>
      <c r="L28" s="16">
        <v>6648</v>
      </c>
      <c r="M28" s="20">
        <v>32766</v>
      </c>
      <c r="N28" s="21">
        <f t="shared" si="1"/>
        <v>94315</v>
      </c>
      <c r="O28" s="21">
        <f t="shared" si="2"/>
        <v>503939</v>
      </c>
      <c r="P28" s="21">
        <f t="shared" si="3"/>
        <v>598254</v>
      </c>
      <c r="R28" s="28"/>
      <c r="S28" s="28"/>
      <c r="T28" s="28"/>
    </row>
    <row r="29" spans="1:20" ht="12" customHeight="1">
      <c r="A29" s="9" t="s">
        <v>69</v>
      </c>
      <c r="B29" s="17">
        <v>5</v>
      </c>
      <c r="C29" s="16">
        <f t="shared" si="0"/>
        <v>1</v>
      </c>
      <c r="D29" s="17"/>
      <c r="E29" s="22"/>
      <c r="F29" s="54">
        <v>1</v>
      </c>
      <c r="G29" s="55"/>
      <c r="H29" s="56"/>
      <c r="I29" s="19"/>
      <c r="J29" s="55"/>
      <c r="K29" s="55"/>
      <c r="L29" s="16">
        <v>18</v>
      </c>
      <c r="M29" s="20">
        <v>13</v>
      </c>
      <c r="N29" s="21">
        <f t="shared" si="1"/>
        <v>18</v>
      </c>
      <c r="O29" s="21">
        <f t="shared" si="2"/>
        <v>13</v>
      </c>
      <c r="P29" s="21">
        <f t="shared" si="3"/>
        <v>31</v>
      </c>
      <c r="R29" s="28"/>
      <c r="S29" s="28"/>
      <c r="T29" s="28"/>
    </row>
    <row r="30" spans="1:20" ht="12" customHeight="1">
      <c r="A30" s="9" t="s">
        <v>70</v>
      </c>
      <c r="B30" s="17">
        <v>73</v>
      </c>
      <c r="C30" s="16">
        <f t="shared" si="0"/>
        <v>66</v>
      </c>
      <c r="D30" s="17"/>
      <c r="E30" s="22"/>
      <c r="F30" s="54">
        <v>66</v>
      </c>
      <c r="G30" s="55"/>
      <c r="H30" s="56"/>
      <c r="I30" s="19"/>
      <c r="J30" s="55">
        <v>107</v>
      </c>
      <c r="K30" s="55">
        <v>1214</v>
      </c>
      <c r="L30" s="16">
        <v>53</v>
      </c>
      <c r="M30" s="20">
        <v>490</v>
      </c>
      <c r="N30" s="21">
        <f t="shared" si="1"/>
        <v>160</v>
      </c>
      <c r="O30" s="21">
        <f t="shared" si="2"/>
        <v>1704</v>
      </c>
      <c r="P30" s="21">
        <f t="shared" si="3"/>
        <v>1864</v>
      </c>
      <c r="R30" s="28"/>
      <c r="S30" s="28"/>
      <c r="T30" s="28"/>
    </row>
    <row r="31" spans="1:20" ht="12" customHeight="1">
      <c r="A31" s="9" t="s">
        <v>71</v>
      </c>
      <c r="B31" s="17">
        <v>2688</v>
      </c>
      <c r="C31" s="16">
        <f t="shared" si="0"/>
        <v>6690</v>
      </c>
      <c r="D31" s="17">
        <v>6659</v>
      </c>
      <c r="E31" s="22"/>
      <c r="F31" s="54">
        <v>31</v>
      </c>
      <c r="G31" s="55">
        <v>547124</v>
      </c>
      <c r="H31" s="56"/>
      <c r="I31" s="19"/>
      <c r="J31" s="55"/>
      <c r="K31" s="55"/>
      <c r="L31" s="16">
        <v>18109</v>
      </c>
      <c r="M31" s="20">
        <v>1001</v>
      </c>
      <c r="N31" s="21">
        <f t="shared" si="1"/>
        <v>565233</v>
      </c>
      <c r="O31" s="21">
        <f t="shared" si="2"/>
        <v>1001</v>
      </c>
      <c r="P31" s="21">
        <f t="shared" si="3"/>
        <v>566234</v>
      </c>
      <c r="R31" s="28"/>
      <c r="S31" s="28"/>
      <c r="T31" s="28"/>
    </row>
    <row r="32" spans="1:20" ht="12" customHeight="1">
      <c r="A32" s="9" t="s">
        <v>72</v>
      </c>
      <c r="B32" s="17">
        <v>6067</v>
      </c>
      <c r="C32" s="16">
        <f t="shared" si="0"/>
        <v>64778</v>
      </c>
      <c r="D32" s="17">
        <v>19081</v>
      </c>
      <c r="E32" s="22"/>
      <c r="F32" s="54">
        <v>45697</v>
      </c>
      <c r="G32" s="55">
        <v>117687</v>
      </c>
      <c r="H32" s="56">
        <v>677979</v>
      </c>
      <c r="I32" s="19"/>
      <c r="J32" s="55">
        <v>542285</v>
      </c>
      <c r="K32" s="55">
        <v>2574503</v>
      </c>
      <c r="L32" s="16">
        <v>56934</v>
      </c>
      <c r="M32" s="20">
        <v>366537</v>
      </c>
      <c r="N32" s="21">
        <f t="shared" si="1"/>
        <v>716906</v>
      </c>
      <c r="O32" s="21">
        <f t="shared" si="2"/>
        <v>3619019</v>
      </c>
      <c r="P32" s="21">
        <f t="shared" si="3"/>
        <v>4335925</v>
      </c>
      <c r="R32" s="28"/>
      <c r="S32" s="28"/>
      <c r="T32" s="28"/>
    </row>
    <row r="33" spans="1:20" ht="12" customHeight="1">
      <c r="A33" s="9" t="s">
        <v>73</v>
      </c>
      <c r="B33" s="17">
        <v>1079</v>
      </c>
      <c r="C33" s="16">
        <f t="shared" si="0"/>
        <v>611</v>
      </c>
      <c r="D33" s="17">
        <v>298</v>
      </c>
      <c r="E33" s="22"/>
      <c r="F33" s="54">
        <v>313</v>
      </c>
      <c r="G33" s="55">
        <v>297</v>
      </c>
      <c r="H33" s="56">
        <v>9515</v>
      </c>
      <c r="I33" s="19"/>
      <c r="J33" s="55">
        <v>84</v>
      </c>
      <c r="K33" s="55">
        <v>756</v>
      </c>
      <c r="L33" s="16">
        <v>206</v>
      </c>
      <c r="M33" s="20">
        <v>5463</v>
      </c>
      <c r="N33" s="21">
        <f t="shared" si="1"/>
        <v>587</v>
      </c>
      <c r="O33" s="21">
        <f t="shared" si="2"/>
        <v>15734</v>
      </c>
      <c r="P33" s="21">
        <f t="shared" si="3"/>
        <v>16321</v>
      </c>
      <c r="R33" s="28"/>
      <c r="S33" s="28"/>
      <c r="T33" s="28"/>
    </row>
    <row r="34" spans="1:20" ht="12" customHeight="1">
      <c r="A34" s="9" t="s">
        <v>74</v>
      </c>
      <c r="B34" s="17">
        <v>1383</v>
      </c>
      <c r="C34" s="16">
        <f t="shared" si="0"/>
        <v>9802</v>
      </c>
      <c r="D34" s="17">
        <v>6405</v>
      </c>
      <c r="E34" s="22"/>
      <c r="F34" s="54">
        <v>3397</v>
      </c>
      <c r="G34" s="55">
        <v>16133</v>
      </c>
      <c r="H34" s="56">
        <v>313117</v>
      </c>
      <c r="I34" s="19"/>
      <c r="J34" s="55">
        <v>14220</v>
      </c>
      <c r="K34" s="55">
        <v>232270</v>
      </c>
      <c r="L34" s="16">
        <v>4459</v>
      </c>
      <c r="M34" s="20">
        <v>16716</v>
      </c>
      <c r="N34" s="21">
        <f t="shared" si="1"/>
        <v>34812</v>
      </c>
      <c r="O34" s="21">
        <f t="shared" si="2"/>
        <v>562103</v>
      </c>
      <c r="P34" s="21">
        <f t="shared" si="3"/>
        <v>596915</v>
      </c>
      <c r="R34" s="28"/>
      <c r="S34" s="28"/>
      <c r="T34" s="28"/>
    </row>
    <row r="35" spans="1:20" ht="12" customHeight="1">
      <c r="A35" s="9" t="s">
        <v>75</v>
      </c>
      <c r="B35" s="17">
        <v>1</v>
      </c>
      <c r="C35" s="16">
        <f t="shared" si="0"/>
        <v>3</v>
      </c>
      <c r="D35" s="17"/>
      <c r="E35" s="22"/>
      <c r="F35" s="54">
        <v>3</v>
      </c>
      <c r="G35" s="55"/>
      <c r="H35" s="56"/>
      <c r="I35" s="19"/>
      <c r="J35" s="55">
        <v>136</v>
      </c>
      <c r="K35" s="55">
        <v>10</v>
      </c>
      <c r="L35" s="16"/>
      <c r="M35" s="20"/>
      <c r="N35" s="21">
        <f t="shared" si="1"/>
        <v>136</v>
      </c>
      <c r="O35" s="21">
        <f t="shared" si="2"/>
        <v>10</v>
      </c>
      <c r="P35" s="21">
        <f t="shared" si="3"/>
        <v>146</v>
      </c>
      <c r="R35" s="28"/>
      <c r="S35" s="28"/>
      <c r="T35" s="28"/>
    </row>
    <row r="36" spans="1:20" ht="12" customHeight="1">
      <c r="A36" s="9" t="s">
        <v>76</v>
      </c>
      <c r="B36" s="17">
        <v>18</v>
      </c>
      <c r="C36" s="16">
        <f t="shared" si="0"/>
        <v>10</v>
      </c>
      <c r="D36" s="23">
        <v>2</v>
      </c>
      <c r="E36" s="16"/>
      <c r="F36" s="54">
        <v>8</v>
      </c>
      <c r="G36" s="55">
        <v>14</v>
      </c>
      <c r="H36" s="56">
        <v>85</v>
      </c>
      <c r="I36" s="19"/>
      <c r="J36" s="55">
        <v>40</v>
      </c>
      <c r="K36" s="55">
        <v>75</v>
      </c>
      <c r="L36" s="16">
        <v>5</v>
      </c>
      <c r="M36" s="20">
        <v>57</v>
      </c>
      <c r="N36" s="21">
        <f t="shared" si="1"/>
        <v>59</v>
      </c>
      <c r="O36" s="21">
        <f t="shared" si="2"/>
        <v>217</v>
      </c>
      <c r="P36" s="21">
        <f t="shared" si="3"/>
        <v>276</v>
      </c>
      <c r="R36" s="28"/>
      <c r="S36" s="28"/>
      <c r="T36" s="28"/>
    </row>
    <row r="37" spans="1:20" ht="12" customHeight="1">
      <c r="A37" s="9" t="s">
        <v>77</v>
      </c>
      <c r="B37" s="17">
        <v>3979</v>
      </c>
      <c r="C37" s="16">
        <f t="shared" si="0"/>
        <v>39382</v>
      </c>
      <c r="D37" s="24">
        <v>210</v>
      </c>
      <c r="E37" s="25">
        <v>37281</v>
      </c>
      <c r="F37" s="54">
        <v>1891</v>
      </c>
      <c r="G37" s="55">
        <v>4146</v>
      </c>
      <c r="H37" s="56">
        <v>4382</v>
      </c>
      <c r="I37" s="26">
        <v>4329196</v>
      </c>
      <c r="J37" s="55">
        <v>5957</v>
      </c>
      <c r="K37" s="55">
        <v>18961</v>
      </c>
      <c r="L37" s="16">
        <v>124796</v>
      </c>
      <c r="M37" s="20">
        <v>83259</v>
      </c>
      <c r="N37" s="21">
        <f t="shared" si="1"/>
        <v>4464095</v>
      </c>
      <c r="O37" s="21">
        <f t="shared" si="2"/>
        <v>106602</v>
      </c>
      <c r="P37" s="21">
        <f t="shared" si="3"/>
        <v>4570697</v>
      </c>
      <c r="R37" s="28"/>
      <c r="S37" s="28"/>
      <c r="T37" s="28"/>
    </row>
    <row r="38" spans="1:20" ht="12" customHeight="1">
      <c r="A38" s="9" t="s">
        <v>78</v>
      </c>
      <c r="B38" s="17">
        <v>4992</v>
      </c>
      <c r="C38" s="16">
        <f t="shared" si="0"/>
        <v>39502</v>
      </c>
      <c r="D38" s="24">
        <v>1387</v>
      </c>
      <c r="E38" s="25">
        <v>34737</v>
      </c>
      <c r="F38" s="54">
        <v>3378</v>
      </c>
      <c r="G38" s="55">
        <v>31226</v>
      </c>
      <c r="H38" s="56">
        <v>36637</v>
      </c>
      <c r="I38" s="26">
        <v>4183973</v>
      </c>
      <c r="J38" s="55">
        <v>27622</v>
      </c>
      <c r="K38" s="55">
        <v>48404</v>
      </c>
      <c r="L38" s="16">
        <v>290034</v>
      </c>
      <c r="M38" s="20">
        <v>100711</v>
      </c>
      <c r="N38" s="21">
        <f t="shared" si="1"/>
        <v>4532855</v>
      </c>
      <c r="O38" s="21">
        <f t="shared" si="2"/>
        <v>185752</v>
      </c>
      <c r="P38" s="21">
        <f t="shared" si="3"/>
        <v>4718607</v>
      </c>
      <c r="R38" s="28"/>
      <c r="S38" s="28"/>
      <c r="T38" s="28"/>
    </row>
    <row r="39" spans="1:20" ht="12" customHeight="1">
      <c r="A39" s="9" t="s">
        <v>79</v>
      </c>
      <c r="B39" s="17">
        <v>836</v>
      </c>
      <c r="C39" s="16">
        <f t="shared" si="0"/>
        <v>4498</v>
      </c>
      <c r="D39" s="17">
        <v>3902</v>
      </c>
      <c r="E39" s="16"/>
      <c r="F39" s="54">
        <v>596</v>
      </c>
      <c r="G39" s="55">
        <v>177084</v>
      </c>
      <c r="H39" s="56">
        <v>48532</v>
      </c>
      <c r="I39" s="19"/>
      <c r="J39" s="55">
        <v>1183</v>
      </c>
      <c r="K39" s="55">
        <v>1016</v>
      </c>
      <c r="L39" s="16">
        <v>481</v>
      </c>
      <c r="M39" s="20">
        <v>2427</v>
      </c>
      <c r="N39" s="21">
        <f t="shared" si="1"/>
        <v>178748</v>
      </c>
      <c r="O39" s="21">
        <f t="shared" si="2"/>
        <v>51975</v>
      </c>
      <c r="P39" s="21">
        <f t="shared" si="3"/>
        <v>230723</v>
      </c>
      <c r="R39" s="28"/>
      <c r="S39" s="28"/>
      <c r="T39" s="28"/>
    </row>
    <row r="40" spans="1:20" ht="12" customHeight="1">
      <c r="A40" s="9" t="s">
        <v>80</v>
      </c>
      <c r="B40" s="17">
        <v>702</v>
      </c>
      <c r="C40" s="16">
        <f t="shared" si="0"/>
        <v>205</v>
      </c>
      <c r="D40" s="17"/>
      <c r="E40" s="16"/>
      <c r="F40" s="54">
        <v>205</v>
      </c>
      <c r="G40" s="55"/>
      <c r="H40" s="56"/>
      <c r="I40" s="19"/>
      <c r="J40" s="55">
        <v>128</v>
      </c>
      <c r="K40" s="55">
        <v>1480</v>
      </c>
      <c r="L40" s="16">
        <v>24</v>
      </c>
      <c r="M40" s="20">
        <v>2925</v>
      </c>
      <c r="N40" s="21">
        <f t="shared" si="1"/>
        <v>152</v>
      </c>
      <c r="O40" s="21">
        <f t="shared" si="2"/>
        <v>4405</v>
      </c>
      <c r="P40" s="21">
        <f t="shared" si="3"/>
        <v>4557</v>
      </c>
      <c r="R40" s="28"/>
      <c r="S40" s="28"/>
      <c r="T40" s="28"/>
    </row>
    <row r="41" spans="1:20" ht="12" customHeight="1">
      <c r="A41" s="9" t="s">
        <v>81</v>
      </c>
      <c r="B41" s="17">
        <v>46</v>
      </c>
      <c r="C41" s="16">
        <f t="shared" si="0"/>
        <v>858</v>
      </c>
      <c r="D41" s="17">
        <v>723</v>
      </c>
      <c r="E41" s="16"/>
      <c r="F41" s="54">
        <v>135</v>
      </c>
      <c r="G41" s="55">
        <v>3891</v>
      </c>
      <c r="H41" s="56">
        <v>23688</v>
      </c>
      <c r="I41" s="19"/>
      <c r="J41" s="55">
        <v>383</v>
      </c>
      <c r="K41" s="55">
        <v>2891</v>
      </c>
      <c r="L41" s="16">
        <v>228</v>
      </c>
      <c r="M41" s="20">
        <v>3332</v>
      </c>
      <c r="N41" s="21">
        <f t="shared" si="1"/>
        <v>4502</v>
      </c>
      <c r="O41" s="21">
        <f t="shared" si="2"/>
        <v>29911</v>
      </c>
      <c r="P41" s="21">
        <f t="shared" si="3"/>
        <v>34413</v>
      </c>
      <c r="R41" s="28"/>
      <c r="S41" s="28"/>
      <c r="T41" s="28"/>
    </row>
    <row r="42" spans="1:20" ht="12" customHeight="1">
      <c r="A42" s="9" t="s">
        <v>82</v>
      </c>
      <c r="B42" s="17">
        <v>222</v>
      </c>
      <c r="C42" s="16">
        <f t="shared" si="0"/>
        <v>4888</v>
      </c>
      <c r="D42" s="17">
        <v>2028</v>
      </c>
      <c r="E42" s="16"/>
      <c r="F42" s="54">
        <v>2860</v>
      </c>
      <c r="G42" s="55">
        <v>11818</v>
      </c>
      <c r="H42" s="56">
        <v>76566</v>
      </c>
      <c r="I42" s="19"/>
      <c r="J42" s="55">
        <v>20927</v>
      </c>
      <c r="K42" s="55">
        <v>179274</v>
      </c>
      <c r="L42" s="16">
        <v>11984</v>
      </c>
      <c r="M42" s="20">
        <v>10390</v>
      </c>
      <c r="N42" s="21">
        <f t="shared" si="1"/>
        <v>44729</v>
      </c>
      <c r="O42" s="21">
        <f t="shared" si="2"/>
        <v>266230</v>
      </c>
      <c r="P42" s="21">
        <f t="shared" si="3"/>
        <v>310959</v>
      </c>
      <c r="R42" s="28"/>
      <c r="S42" s="28"/>
      <c r="T42" s="28"/>
    </row>
    <row r="43" spans="1:20" ht="12" customHeight="1">
      <c r="A43" s="9" t="s">
        <v>83</v>
      </c>
      <c r="B43" s="17">
        <v>1744</v>
      </c>
      <c r="C43" s="16">
        <f t="shared" si="0"/>
        <v>9475</v>
      </c>
      <c r="D43" s="17">
        <v>9372</v>
      </c>
      <c r="E43" s="16"/>
      <c r="F43" s="54">
        <v>103</v>
      </c>
      <c r="G43" s="55">
        <v>176227</v>
      </c>
      <c r="H43" s="56">
        <v>252495</v>
      </c>
      <c r="I43" s="19"/>
      <c r="J43" s="55">
        <v>925</v>
      </c>
      <c r="K43" s="55">
        <v>745</v>
      </c>
      <c r="L43" s="16">
        <v>2261</v>
      </c>
      <c r="M43" s="20">
        <v>1912</v>
      </c>
      <c r="N43" s="21">
        <f t="shared" si="1"/>
        <v>179413</v>
      </c>
      <c r="O43" s="21">
        <f t="shared" si="2"/>
        <v>255152</v>
      </c>
      <c r="P43" s="21">
        <f t="shared" si="3"/>
        <v>434565</v>
      </c>
      <c r="R43" s="28"/>
      <c r="S43" s="28"/>
      <c r="T43" s="28"/>
    </row>
    <row r="44" spans="1:20" ht="12" customHeight="1">
      <c r="A44" s="9" t="s">
        <v>84</v>
      </c>
      <c r="B44" s="17"/>
      <c r="C44" s="16">
        <f t="shared" si="0"/>
        <v>0</v>
      </c>
      <c r="D44" s="17"/>
      <c r="E44" s="16"/>
      <c r="F44" s="54"/>
      <c r="G44" s="55"/>
      <c r="H44" s="56"/>
      <c r="I44" s="19"/>
      <c r="J44" s="55"/>
      <c r="K44" s="55"/>
      <c r="L44" s="16"/>
      <c r="M44" s="20"/>
      <c r="N44" s="21">
        <f t="shared" si="1"/>
        <v>0</v>
      </c>
      <c r="O44" s="21">
        <f t="shared" si="2"/>
        <v>0</v>
      </c>
      <c r="P44" s="21">
        <f t="shared" si="3"/>
        <v>0</v>
      </c>
      <c r="R44" s="28"/>
      <c r="S44" s="28"/>
      <c r="T44" s="28"/>
    </row>
    <row r="45" spans="1:20" ht="12" customHeight="1">
      <c r="A45" s="9" t="s">
        <v>85</v>
      </c>
      <c r="B45" s="17"/>
      <c r="C45" s="16">
        <f t="shared" si="0"/>
        <v>0</v>
      </c>
      <c r="D45" s="17"/>
      <c r="E45" s="16"/>
      <c r="F45" s="54"/>
      <c r="G45" s="55"/>
      <c r="H45" s="56"/>
      <c r="I45" s="19"/>
      <c r="J45" s="55"/>
      <c r="K45" s="55"/>
      <c r="L45" s="16"/>
      <c r="M45" s="20"/>
      <c r="N45" s="21">
        <f t="shared" si="1"/>
        <v>0</v>
      </c>
      <c r="O45" s="21">
        <f t="shared" si="2"/>
        <v>0</v>
      </c>
      <c r="P45" s="21">
        <f t="shared" si="3"/>
        <v>0</v>
      </c>
      <c r="R45" s="28"/>
      <c r="S45" s="28"/>
      <c r="T45" s="28"/>
    </row>
    <row r="46" spans="1:20" ht="12" customHeight="1">
      <c r="A46" s="9" t="s">
        <v>86</v>
      </c>
      <c r="B46" s="17">
        <v>2645</v>
      </c>
      <c r="C46" s="16">
        <f t="shared" si="0"/>
        <v>12349</v>
      </c>
      <c r="D46" s="17">
        <v>11174</v>
      </c>
      <c r="E46" s="16">
        <v>12</v>
      </c>
      <c r="F46" s="54">
        <v>1163</v>
      </c>
      <c r="G46" s="55">
        <v>197835</v>
      </c>
      <c r="H46" s="56">
        <v>334354</v>
      </c>
      <c r="I46" s="26">
        <v>1136</v>
      </c>
      <c r="J46" s="55">
        <v>1014</v>
      </c>
      <c r="K46" s="55">
        <v>14307</v>
      </c>
      <c r="L46" s="16">
        <v>5063</v>
      </c>
      <c r="M46" s="20">
        <v>29648</v>
      </c>
      <c r="N46" s="21">
        <f t="shared" si="1"/>
        <v>205048</v>
      </c>
      <c r="O46" s="21">
        <f t="shared" si="2"/>
        <v>378309</v>
      </c>
      <c r="P46" s="21">
        <f t="shared" si="3"/>
        <v>583357</v>
      </c>
      <c r="R46" s="28"/>
      <c r="S46" s="28"/>
      <c r="T46" s="28"/>
    </row>
    <row r="47" spans="1:20" ht="12" customHeight="1">
      <c r="A47" s="9" t="s">
        <v>87</v>
      </c>
      <c r="B47" s="17">
        <v>129</v>
      </c>
      <c r="C47" s="16">
        <f t="shared" si="0"/>
        <v>39</v>
      </c>
      <c r="D47" s="17"/>
      <c r="E47" s="16"/>
      <c r="F47" s="54">
        <v>39</v>
      </c>
      <c r="G47" s="55"/>
      <c r="H47" s="56"/>
      <c r="I47" s="26"/>
      <c r="J47" s="55">
        <v>397</v>
      </c>
      <c r="K47" s="55">
        <v>85</v>
      </c>
      <c r="L47" s="16">
        <v>388</v>
      </c>
      <c r="M47" s="20">
        <v>470</v>
      </c>
      <c r="N47" s="21">
        <f t="shared" si="1"/>
        <v>785</v>
      </c>
      <c r="O47" s="21">
        <f t="shared" si="2"/>
        <v>555</v>
      </c>
      <c r="P47" s="21">
        <f t="shared" si="3"/>
        <v>1340</v>
      </c>
      <c r="R47" s="28"/>
      <c r="S47" s="28"/>
      <c r="T47" s="28"/>
    </row>
    <row r="48" spans="1:20" ht="12" customHeight="1">
      <c r="A48" s="9" t="s">
        <v>88</v>
      </c>
      <c r="B48" s="17">
        <v>2009</v>
      </c>
      <c r="C48" s="16">
        <f t="shared" si="0"/>
        <v>16428</v>
      </c>
      <c r="D48" s="17">
        <v>14078</v>
      </c>
      <c r="E48" s="16"/>
      <c r="F48" s="54">
        <v>2350</v>
      </c>
      <c r="G48" s="55">
        <v>109379</v>
      </c>
      <c r="H48" s="56">
        <v>526341</v>
      </c>
      <c r="I48" s="26"/>
      <c r="J48" s="55">
        <v>14829</v>
      </c>
      <c r="K48" s="55">
        <v>122612</v>
      </c>
      <c r="L48" s="16">
        <v>1882</v>
      </c>
      <c r="M48" s="20">
        <v>20493</v>
      </c>
      <c r="N48" s="21">
        <f t="shared" si="1"/>
        <v>126090</v>
      </c>
      <c r="O48" s="21">
        <f t="shared" si="2"/>
        <v>669446</v>
      </c>
      <c r="P48" s="21">
        <f t="shared" si="3"/>
        <v>795536</v>
      </c>
      <c r="R48" s="28"/>
      <c r="S48" s="28"/>
      <c r="T48" s="28"/>
    </row>
    <row r="49" spans="1:20" ht="12" customHeight="1">
      <c r="A49" s="9" t="s">
        <v>89</v>
      </c>
      <c r="B49" s="17"/>
      <c r="C49" s="16">
        <f t="shared" si="0"/>
        <v>0</v>
      </c>
      <c r="D49" s="27"/>
      <c r="E49" s="16"/>
      <c r="F49" s="54"/>
      <c r="G49" s="55"/>
      <c r="H49" s="56"/>
      <c r="I49" s="26"/>
      <c r="J49" s="55"/>
      <c r="K49" s="55"/>
      <c r="L49" s="16"/>
      <c r="M49" s="20"/>
      <c r="N49" s="21">
        <f t="shared" si="1"/>
        <v>0</v>
      </c>
      <c r="O49" s="21">
        <f t="shared" si="2"/>
        <v>0</v>
      </c>
      <c r="P49" s="21">
        <f t="shared" si="3"/>
        <v>0</v>
      </c>
      <c r="R49" s="28"/>
      <c r="S49" s="28"/>
      <c r="T49" s="28"/>
    </row>
    <row r="50" spans="1:20" ht="12" customHeight="1">
      <c r="A50" s="9" t="s">
        <v>90</v>
      </c>
      <c r="B50" s="17">
        <v>2</v>
      </c>
      <c r="C50" s="16">
        <f t="shared" si="0"/>
        <v>1</v>
      </c>
      <c r="D50" s="27"/>
      <c r="E50" s="16"/>
      <c r="F50" s="54">
        <v>1</v>
      </c>
      <c r="G50" s="55"/>
      <c r="H50" s="56"/>
      <c r="I50" s="26"/>
      <c r="J50" s="55"/>
      <c r="K50" s="55"/>
      <c r="L50" s="16">
        <v>6</v>
      </c>
      <c r="M50" s="20">
        <v>5</v>
      </c>
      <c r="N50" s="21">
        <f t="shared" si="1"/>
        <v>6</v>
      </c>
      <c r="O50" s="21">
        <f t="shared" si="2"/>
        <v>5</v>
      </c>
      <c r="P50" s="21">
        <f t="shared" si="3"/>
        <v>11</v>
      </c>
      <c r="R50" s="28"/>
      <c r="S50" s="28"/>
      <c r="T50" s="28"/>
    </row>
    <row r="51" spans="1:20" ht="12" customHeight="1">
      <c r="A51" s="9" t="s">
        <v>91</v>
      </c>
      <c r="B51" s="27"/>
      <c r="C51" s="16">
        <f t="shared" si="0"/>
        <v>0</v>
      </c>
      <c r="D51" s="27"/>
      <c r="E51" s="16"/>
      <c r="F51" s="58"/>
      <c r="G51" s="55"/>
      <c r="H51" s="56"/>
      <c r="I51" s="26"/>
      <c r="J51" s="55"/>
      <c r="K51" s="55"/>
      <c r="L51" s="16"/>
      <c r="M51" s="20"/>
      <c r="N51" s="21">
        <f t="shared" si="1"/>
        <v>0</v>
      </c>
      <c r="O51" s="21">
        <f t="shared" si="2"/>
        <v>0</v>
      </c>
      <c r="P51" s="21">
        <f t="shared" si="3"/>
        <v>0</v>
      </c>
      <c r="R51" s="28"/>
      <c r="S51" s="28"/>
      <c r="T51" s="28"/>
    </row>
    <row r="52" spans="1:20" ht="12" customHeight="1">
      <c r="A52" s="9" t="s">
        <v>92</v>
      </c>
      <c r="B52" s="17">
        <v>4434</v>
      </c>
      <c r="C52" s="16">
        <f t="shared" si="0"/>
        <v>52617</v>
      </c>
      <c r="D52" s="17">
        <v>19130</v>
      </c>
      <c r="E52" s="16"/>
      <c r="F52" s="54">
        <v>33487</v>
      </c>
      <c r="G52" s="55">
        <v>47555</v>
      </c>
      <c r="H52" s="56">
        <v>849113</v>
      </c>
      <c r="I52" s="26"/>
      <c r="J52" s="55">
        <v>327179</v>
      </c>
      <c r="K52" s="55">
        <v>1839041</v>
      </c>
      <c r="L52" s="16">
        <v>29650</v>
      </c>
      <c r="M52" s="20">
        <v>400228</v>
      </c>
      <c r="N52" s="21">
        <f t="shared" si="1"/>
        <v>404384</v>
      </c>
      <c r="O52" s="21">
        <f t="shared" si="2"/>
        <v>3088382</v>
      </c>
      <c r="P52" s="21">
        <f t="shared" si="3"/>
        <v>3492766</v>
      </c>
      <c r="R52" s="28"/>
      <c r="S52" s="28"/>
      <c r="T52" s="28"/>
    </row>
    <row r="53" spans="1:20" ht="12" customHeight="1">
      <c r="A53" s="9" t="s">
        <v>93</v>
      </c>
      <c r="B53" s="17">
        <v>566</v>
      </c>
      <c r="C53" s="16">
        <f t="shared" si="0"/>
        <v>1690</v>
      </c>
      <c r="D53" s="17">
        <v>910</v>
      </c>
      <c r="E53" s="16"/>
      <c r="F53" s="54">
        <v>780</v>
      </c>
      <c r="G53" s="55"/>
      <c r="H53" s="56">
        <v>43380</v>
      </c>
      <c r="I53" s="26"/>
      <c r="J53" s="55">
        <v>1148</v>
      </c>
      <c r="K53" s="55">
        <v>39654</v>
      </c>
      <c r="L53" s="16">
        <v>466</v>
      </c>
      <c r="M53" s="20">
        <v>17890</v>
      </c>
      <c r="N53" s="21">
        <f t="shared" si="1"/>
        <v>1614</v>
      </c>
      <c r="O53" s="21">
        <f t="shared" si="2"/>
        <v>100924</v>
      </c>
      <c r="P53" s="21">
        <f t="shared" si="3"/>
        <v>102538</v>
      </c>
      <c r="R53" s="28"/>
      <c r="S53" s="28"/>
      <c r="T53" s="28"/>
    </row>
    <row r="54" spans="1:20" ht="12" customHeight="1">
      <c r="A54" s="9" t="s">
        <v>94</v>
      </c>
      <c r="B54" s="17">
        <v>1746</v>
      </c>
      <c r="C54" s="16">
        <f aca="true" t="shared" si="4" ref="C54:C85">SUM(D54:F54)</f>
        <v>17836</v>
      </c>
      <c r="D54" s="17">
        <v>1714</v>
      </c>
      <c r="E54" s="16">
        <v>1801</v>
      </c>
      <c r="F54" s="54">
        <v>14321</v>
      </c>
      <c r="G54" s="55">
        <v>16792</v>
      </c>
      <c r="H54" s="56">
        <v>80632</v>
      </c>
      <c r="I54" s="26">
        <v>186865</v>
      </c>
      <c r="J54" s="55">
        <v>852525</v>
      </c>
      <c r="K54" s="55">
        <v>172691</v>
      </c>
      <c r="L54" s="16">
        <v>479757</v>
      </c>
      <c r="M54" s="20">
        <v>90153</v>
      </c>
      <c r="N54" s="21">
        <f aca="true" t="shared" si="5" ref="N54:N85">SUM(G54,I54,J54,L54)</f>
        <v>1535939</v>
      </c>
      <c r="O54" s="21">
        <f aca="true" t="shared" si="6" ref="O54:O85">SUM(H54,K54,M54)</f>
        <v>343476</v>
      </c>
      <c r="P54" s="21">
        <f aca="true" t="shared" si="7" ref="P54:P85">SUM(N54+O54)</f>
        <v>1879415</v>
      </c>
      <c r="R54" s="28"/>
      <c r="S54" s="28"/>
      <c r="T54" s="28"/>
    </row>
    <row r="55" spans="1:20" ht="12" customHeight="1">
      <c r="A55" s="9" t="s">
        <v>95</v>
      </c>
      <c r="B55" s="17">
        <v>7923</v>
      </c>
      <c r="C55" s="16">
        <f t="shared" si="4"/>
        <v>115225</v>
      </c>
      <c r="D55" s="17">
        <v>110710</v>
      </c>
      <c r="E55" s="16"/>
      <c r="F55" s="54">
        <v>4515</v>
      </c>
      <c r="G55" s="55">
        <v>593184</v>
      </c>
      <c r="H55" s="56">
        <v>4891384</v>
      </c>
      <c r="I55" s="26"/>
      <c r="J55" s="55">
        <v>2331</v>
      </c>
      <c r="K55" s="55">
        <v>13152</v>
      </c>
      <c r="L55" s="16">
        <v>33127</v>
      </c>
      <c r="M55" s="20">
        <v>654708</v>
      </c>
      <c r="N55" s="21">
        <f t="shared" si="5"/>
        <v>628642</v>
      </c>
      <c r="O55" s="21">
        <f t="shared" si="6"/>
        <v>5559244</v>
      </c>
      <c r="P55" s="21">
        <f t="shared" si="7"/>
        <v>6187886</v>
      </c>
      <c r="R55" s="28"/>
      <c r="S55" s="28"/>
      <c r="T55" s="28"/>
    </row>
    <row r="56" spans="1:20" ht="12" customHeight="1">
      <c r="A56" s="9" t="s">
        <v>96</v>
      </c>
      <c r="B56" s="17">
        <v>10005</v>
      </c>
      <c r="C56" s="16">
        <f t="shared" si="4"/>
        <v>80710</v>
      </c>
      <c r="D56" s="17">
        <v>14806</v>
      </c>
      <c r="E56" s="16"/>
      <c r="F56" s="54">
        <v>65904</v>
      </c>
      <c r="G56" s="55">
        <v>124362</v>
      </c>
      <c r="H56" s="56">
        <v>499742</v>
      </c>
      <c r="I56" s="19"/>
      <c r="J56" s="55">
        <v>901054</v>
      </c>
      <c r="K56" s="55">
        <v>3475548</v>
      </c>
      <c r="L56" s="16">
        <v>119398</v>
      </c>
      <c r="M56" s="20">
        <v>758966</v>
      </c>
      <c r="N56" s="21">
        <f t="shared" si="5"/>
        <v>1144814</v>
      </c>
      <c r="O56" s="21">
        <f t="shared" si="6"/>
        <v>4734256</v>
      </c>
      <c r="P56" s="21">
        <f t="shared" si="7"/>
        <v>5879070</v>
      </c>
      <c r="R56" s="28"/>
      <c r="S56" s="28"/>
      <c r="T56" s="28"/>
    </row>
    <row r="57" spans="1:20" ht="12" customHeight="1">
      <c r="A57" s="9" t="s">
        <v>97</v>
      </c>
      <c r="B57" s="17"/>
      <c r="C57" s="16">
        <f t="shared" si="4"/>
        <v>0</v>
      </c>
      <c r="D57" s="17"/>
      <c r="E57" s="16"/>
      <c r="F57" s="54"/>
      <c r="G57" s="55"/>
      <c r="H57" s="56"/>
      <c r="I57" s="19"/>
      <c r="J57" s="55"/>
      <c r="K57" s="55"/>
      <c r="L57" s="16"/>
      <c r="M57" s="20"/>
      <c r="N57" s="21">
        <f t="shared" si="5"/>
        <v>0</v>
      </c>
      <c r="O57" s="21">
        <f t="shared" si="6"/>
        <v>0</v>
      </c>
      <c r="P57" s="21">
        <f t="shared" si="7"/>
        <v>0</v>
      </c>
      <c r="R57" s="28"/>
      <c r="S57" s="28"/>
      <c r="T57" s="28"/>
    </row>
    <row r="58" spans="1:20" ht="12" customHeight="1">
      <c r="A58" s="9" t="s">
        <v>98</v>
      </c>
      <c r="B58" s="17">
        <v>859</v>
      </c>
      <c r="C58" s="16">
        <f t="shared" si="4"/>
        <v>631</v>
      </c>
      <c r="D58" s="17">
        <v>271</v>
      </c>
      <c r="E58" s="16"/>
      <c r="F58" s="54">
        <v>360</v>
      </c>
      <c r="G58" s="55">
        <v>7745</v>
      </c>
      <c r="H58" s="56">
        <v>6971</v>
      </c>
      <c r="I58" s="19"/>
      <c r="J58" s="55">
        <v>3594</v>
      </c>
      <c r="K58" s="55">
        <v>4700</v>
      </c>
      <c r="L58" s="16">
        <v>2487</v>
      </c>
      <c r="M58" s="20">
        <v>7104</v>
      </c>
      <c r="N58" s="21">
        <f t="shared" si="5"/>
        <v>13826</v>
      </c>
      <c r="O58" s="21">
        <f t="shared" si="6"/>
        <v>18775</v>
      </c>
      <c r="P58" s="21">
        <f t="shared" si="7"/>
        <v>32601</v>
      </c>
      <c r="R58" s="28"/>
      <c r="S58" s="28"/>
      <c r="T58" s="28"/>
    </row>
    <row r="59" spans="1:20" ht="12" customHeight="1">
      <c r="A59" s="9" t="s">
        <v>99</v>
      </c>
      <c r="B59" s="17">
        <v>1767</v>
      </c>
      <c r="C59" s="16">
        <f t="shared" si="4"/>
        <v>9836</v>
      </c>
      <c r="D59" s="17">
        <v>9058</v>
      </c>
      <c r="E59" s="16"/>
      <c r="F59" s="54">
        <v>778</v>
      </c>
      <c r="G59" s="55">
        <v>183972</v>
      </c>
      <c r="H59" s="56">
        <v>299136</v>
      </c>
      <c r="I59" s="19"/>
      <c r="J59" s="55">
        <v>2883</v>
      </c>
      <c r="K59" s="55">
        <v>7953</v>
      </c>
      <c r="L59" s="16">
        <v>14640</v>
      </c>
      <c r="M59" s="20">
        <v>29532</v>
      </c>
      <c r="N59" s="21">
        <f t="shared" si="5"/>
        <v>201495</v>
      </c>
      <c r="O59" s="21">
        <f t="shared" si="6"/>
        <v>336621</v>
      </c>
      <c r="P59" s="21">
        <f t="shared" si="7"/>
        <v>538116</v>
      </c>
      <c r="R59" s="28"/>
      <c r="S59" s="28"/>
      <c r="T59" s="28"/>
    </row>
    <row r="60" spans="1:20" ht="12" customHeight="1">
      <c r="A60" s="9" t="s">
        <v>100</v>
      </c>
      <c r="B60" s="17">
        <v>2046</v>
      </c>
      <c r="C60" s="16">
        <f t="shared" si="4"/>
        <v>590</v>
      </c>
      <c r="D60" s="17">
        <v>200</v>
      </c>
      <c r="E60" s="16"/>
      <c r="F60" s="54">
        <v>390</v>
      </c>
      <c r="G60" s="55">
        <v>9158</v>
      </c>
      <c r="H60" s="56">
        <v>602</v>
      </c>
      <c r="I60" s="19"/>
      <c r="J60" s="55">
        <v>1053</v>
      </c>
      <c r="K60" s="55">
        <v>2225</v>
      </c>
      <c r="L60" s="16">
        <v>2714</v>
      </c>
      <c r="M60" s="20">
        <v>7104</v>
      </c>
      <c r="N60" s="21">
        <f t="shared" si="5"/>
        <v>12925</v>
      </c>
      <c r="O60" s="21">
        <f t="shared" si="6"/>
        <v>9931</v>
      </c>
      <c r="P60" s="21">
        <f t="shared" si="7"/>
        <v>22856</v>
      </c>
      <c r="R60" s="28"/>
      <c r="S60" s="28"/>
      <c r="T60" s="28"/>
    </row>
    <row r="61" spans="1:20" ht="12" customHeight="1">
      <c r="A61" s="9" t="s">
        <v>101</v>
      </c>
      <c r="B61" s="17">
        <v>1378</v>
      </c>
      <c r="C61" s="16">
        <f t="shared" si="4"/>
        <v>2189</v>
      </c>
      <c r="D61" s="17">
        <v>1968</v>
      </c>
      <c r="E61" s="16"/>
      <c r="F61" s="54">
        <v>221</v>
      </c>
      <c r="G61" s="55">
        <v>76504</v>
      </c>
      <c r="H61" s="56">
        <v>32118</v>
      </c>
      <c r="I61" s="19"/>
      <c r="J61" s="55">
        <v>313</v>
      </c>
      <c r="K61" s="55">
        <v>151</v>
      </c>
      <c r="L61" s="16">
        <v>4971</v>
      </c>
      <c r="M61" s="20">
        <v>3442</v>
      </c>
      <c r="N61" s="21">
        <f t="shared" si="5"/>
        <v>81788</v>
      </c>
      <c r="O61" s="21">
        <f t="shared" si="6"/>
        <v>35711</v>
      </c>
      <c r="P61" s="21">
        <f t="shared" si="7"/>
        <v>117499</v>
      </c>
      <c r="R61" s="28"/>
      <c r="S61" s="28"/>
      <c r="T61" s="28"/>
    </row>
    <row r="62" spans="1:20" ht="12" customHeight="1">
      <c r="A62" s="9" t="s">
        <v>102</v>
      </c>
      <c r="B62" s="17">
        <v>573</v>
      </c>
      <c r="C62" s="16">
        <f t="shared" si="4"/>
        <v>2035</v>
      </c>
      <c r="D62" s="17">
        <v>732</v>
      </c>
      <c r="E62" s="16">
        <v>403</v>
      </c>
      <c r="F62" s="54">
        <v>900</v>
      </c>
      <c r="G62" s="55">
        <v>39100</v>
      </c>
      <c r="H62" s="56">
        <v>15406</v>
      </c>
      <c r="I62" s="26">
        <v>37069</v>
      </c>
      <c r="J62" s="55">
        <v>33905</v>
      </c>
      <c r="K62" s="55">
        <v>14656</v>
      </c>
      <c r="L62" s="16">
        <v>27753</v>
      </c>
      <c r="M62" s="20">
        <v>9113</v>
      </c>
      <c r="N62" s="21">
        <f t="shared" si="5"/>
        <v>137827</v>
      </c>
      <c r="O62" s="21">
        <f t="shared" si="6"/>
        <v>39175</v>
      </c>
      <c r="P62" s="21">
        <f t="shared" si="7"/>
        <v>177002</v>
      </c>
      <c r="R62" s="28"/>
      <c r="S62" s="28"/>
      <c r="T62" s="28"/>
    </row>
    <row r="63" spans="1:20" ht="12" customHeight="1">
      <c r="A63" s="9" t="s">
        <v>103</v>
      </c>
      <c r="B63" s="17">
        <v>846</v>
      </c>
      <c r="C63" s="16">
        <f t="shared" si="4"/>
        <v>6792</v>
      </c>
      <c r="D63" s="17">
        <v>4771</v>
      </c>
      <c r="E63" s="16"/>
      <c r="F63" s="54">
        <v>2021</v>
      </c>
      <c r="G63" s="55">
        <v>147300</v>
      </c>
      <c r="H63" s="56">
        <v>107743</v>
      </c>
      <c r="I63" s="19"/>
      <c r="J63" s="55">
        <v>44367</v>
      </c>
      <c r="K63" s="55">
        <v>33739</v>
      </c>
      <c r="L63" s="16">
        <v>27924</v>
      </c>
      <c r="M63" s="20">
        <v>32019</v>
      </c>
      <c r="N63" s="21">
        <f t="shared" si="5"/>
        <v>219591</v>
      </c>
      <c r="O63" s="21">
        <f t="shared" si="6"/>
        <v>173501</v>
      </c>
      <c r="P63" s="21">
        <f t="shared" si="7"/>
        <v>393092</v>
      </c>
      <c r="R63" s="28"/>
      <c r="S63" s="28"/>
      <c r="T63" s="28"/>
    </row>
    <row r="64" spans="1:20" ht="12" customHeight="1">
      <c r="A64" s="9" t="s">
        <v>104</v>
      </c>
      <c r="B64" s="17">
        <v>624</v>
      </c>
      <c r="C64" s="16">
        <f t="shared" si="4"/>
        <v>945</v>
      </c>
      <c r="D64" s="17">
        <v>583</v>
      </c>
      <c r="E64" s="16"/>
      <c r="F64" s="54">
        <v>362</v>
      </c>
      <c r="G64" s="55">
        <v>5346</v>
      </c>
      <c r="H64" s="56">
        <v>16395</v>
      </c>
      <c r="I64" s="19"/>
      <c r="J64" s="55">
        <v>2066</v>
      </c>
      <c r="K64" s="55">
        <v>5758</v>
      </c>
      <c r="L64" s="16">
        <v>2134</v>
      </c>
      <c r="M64" s="20">
        <v>7224</v>
      </c>
      <c r="N64" s="21">
        <f t="shared" si="5"/>
        <v>9546</v>
      </c>
      <c r="O64" s="21">
        <f t="shared" si="6"/>
        <v>29377</v>
      </c>
      <c r="P64" s="21">
        <f t="shared" si="7"/>
        <v>38923</v>
      </c>
      <c r="R64" s="28"/>
      <c r="S64" s="28"/>
      <c r="T64" s="28"/>
    </row>
    <row r="65" spans="1:20" ht="12" customHeight="1">
      <c r="A65" s="9" t="s">
        <v>105</v>
      </c>
      <c r="B65" s="17">
        <v>189</v>
      </c>
      <c r="C65" s="16">
        <f t="shared" si="4"/>
        <v>43</v>
      </c>
      <c r="D65" s="17"/>
      <c r="E65" s="16"/>
      <c r="F65" s="54">
        <v>43</v>
      </c>
      <c r="G65" s="55"/>
      <c r="H65" s="56"/>
      <c r="I65" s="19"/>
      <c r="J65" s="55"/>
      <c r="K65" s="55"/>
      <c r="L65" s="16">
        <v>31</v>
      </c>
      <c r="M65" s="20">
        <v>677</v>
      </c>
      <c r="N65" s="21">
        <f t="shared" si="5"/>
        <v>31</v>
      </c>
      <c r="O65" s="21">
        <f t="shared" si="6"/>
        <v>677</v>
      </c>
      <c r="P65" s="21">
        <f t="shared" si="7"/>
        <v>708</v>
      </c>
      <c r="R65" s="28"/>
      <c r="S65" s="28"/>
      <c r="T65" s="28"/>
    </row>
    <row r="66" spans="1:20" ht="12" customHeight="1">
      <c r="A66" s="9" t="s">
        <v>106</v>
      </c>
      <c r="B66" s="17">
        <v>1512</v>
      </c>
      <c r="C66" s="16">
        <f t="shared" si="4"/>
        <v>13112</v>
      </c>
      <c r="D66" s="17">
        <v>9266</v>
      </c>
      <c r="E66" s="16"/>
      <c r="F66" s="54">
        <v>3846</v>
      </c>
      <c r="G66" s="55">
        <v>448225</v>
      </c>
      <c r="H66" s="56">
        <v>3872</v>
      </c>
      <c r="I66" s="19"/>
      <c r="J66" s="55">
        <v>48817</v>
      </c>
      <c r="K66" s="55">
        <v>55517</v>
      </c>
      <c r="L66" s="16">
        <v>151144</v>
      </c>
      <c r="M66" s="20">
        <v>65653</v>
      </c>
      <c r="N66" s="21">
        <f t="shared" si="5"/>
        <v>648186</v>
      </c>
      <c r="O66" s="21">
        <f t="shared" si="6"/>
        <v>125042</v>
      </c>
      <c r="P66" s="21">
        <f t="shared" si="7"/>
        <v>773228</v>
      </c>
      <c r="R66" s="28"/>
      <c r="S66" s="28"/>
      <c r="T66" s="28"/>
    </row>
    <row r="67" spans="1:20" ht="12" customHeight="1">
      <c r="A67" s="9" t="s">
        <v>107</v>
      </c>
      <c r="B67" s="17">
        <v>144</v>
      </c>
      <c r="C67" s="16">
        <f t="shared" si="4"/>
        <v>242</v>
      </c>
      <c r="D67" s="17">
        <v>167</v>
      </c>
      <c r="E67" s="16"/>
      <c r="F67" s="54">
        <v>75</v>
      </c>
      <c r="G67" s="55">
        <v>2272</v>
      </c>
      <c r="H67" s="56">
        <v>2935</v>
      </c>
      <c r="I67" s="19"/>
      <c r="J67" s="55">
        <v>128</v>
      </c>
      <c r="K67" s="55">
        <v>518</v>
      </c>
      <c r="L67" s="16">
        <v>187</v>
      </c>
      <c r="M67" s="20">
        <v>839</v>
      </c>
      <c r="N67" s="21">
        <f t="shared" si="5"/>
        <v>2587</v>
      </c>
      <c r="O67" s="21">
        <f t="shared" si="6"/>
        <v>4292</v>
      </c>
      <c r="P67" s="21">
        <f t="shared" si="7"/>
        <v>6879</v>
      </c>
      <c r="R67" s="28"/>
      <c r="S67" s="28"/>
      <c r="T67" s="28"/>
    </row>
    <row r="68" spans="1:20" ht="12" customHeight="1">
      <c r="A68" s="9" t="s">
        <v>108</v>
      </c>
      <c r="B68" s="17">
        <v>1513</v>
      </c>
      <c r="C68" s="16">
        <f t="shared" si="4"/>
        <v>5257</v>
      </c>
      <c r="D68" s="17">
        <v>3522</v>
      </c>
      <c r="E68" s="16"/>
      <c r="F68" s="54">
        <v>1735</v>
      </c>
      <c r="G68" s="55"/>
      <c r="H68" s="56">
        <v>182128</v>
      </c>
      <c r="I68" s="19"/>
      <c r="J68" s="55">
        <v>2516</v>
      </c>
      <c r="K68" s="55">
        <v>61602</v>
      </c>
      <c r="L68" s="16">
        <v>198</v>
      </c>
      <c r="M68" s="20">
        <v>74522</v>
      </c>
      <c r="N68" s="21">
        <f t="shared" si="5"/>
        <v>2714</v>
      </c>
      <c r="O68" s="21">
        <f t="shared" si="6"/>
        <v>318252</v>
      </c>
      <c r="P68" s="21">
        <f t="shared" si="7"/>
        <v>320966</v>
      </c>
      <c r="R68" s="28"/>
      <c r="S68" s="28"/>
      <c r="T68" s="28"/>
    </row>
    <row r="69" spans="1:20" ht="12" customHeight="1">
      <c r="A69" s="9" t="s">
        <v>109</v>
      </c>
      <c r="B69" s="17">
        <v>1759</v>
      </c>
      <c r="C69" s="16">
        <f t="shared" si="4"/>
        <v>6274</v>
      </c>
      <c r="D69" s="17">
        <v>4630</v>
      </c>
      <c r="E69" s="16">
        <v>42</v>
      </c>
      <c r="F69" s="54">
        <v>1602</v>
      </c>
      <c r="G69" s="55">
        <v>41863</v>
      </c>
      <c r="H69" s="56">
        <v>210602</v>
      </c>
      <c r="I69" s="26">
        <v>4368</v>
      </c>
      <c r="J69" s="55">
        <v>42770</v>
      </c>
      <c r="K69" s="55">
        <v>33085</v>
      </c>
      <c r="L69" s="16">
        <v>22728</v>
      </c>
      <c r="M69" s="20">
        <v>47084</v>
      </c>
      <c r="N69" s="21">
        <f t="shared" si="5"/>
        <v>111729</v>
      </c>
      <c r="O69" s="21">
        <f t="shared" si="6"/>
        <v>290771</v>
      </c>
      <c r="P69" s="21">
        <f t="shared" si="7"/>
        <v>402500</v>
      </c>
      <c r="R69" s="28"/>
      <c r="S69" s="28"/>
      <c r="T69" s="28"/>
    </row>
    <row r="70" spans="1:20" s="1" customFormat="1" ht="12" customHeight="1">
      <c r="A70" s="9" t="s">
        <v>110</v>
      </c>
      <c r="B70" s="17">
        <v>17</v>
      </c>
      <c r="C70" s="16">
        <f t="shared" si="4"/>
        <v>13</v>
      </c>
      <c r="D70" s="17"/>
      <c r="E70" s="16"/>
      <c r="F70" s="54">
        <v>13</v>
      </c>
      <c r="G70" s="55"/>
      <c r="H70" s="56"/>
      <c r="I70" s="19"/>
      <c r="J70" s="55">
        <v>52</v>
      </c>
      <c r="K70" s="55">
        <v>176</v>
      </c>
      <c r="L70" s="16"/>
      <c r="M70" s="20">
        <v>83</v>
      </c>
      <c r="N70" s="21">
        <f t="shared" si="5"/>
        <v>52</v>
      </c>
      <c r="O70" s="21">
        <f t="shared" si="6"/>
        <v>259</v>
      </c>
      <c r="P70" s="21">
        <f t="shared" si="7"/>
        <v>311</v>
      </c>
      <c r="R70" s="28"/>
      <c r="S70" s="28"/>
      <c r="T70" s="28"/>
    </row>
    <row r="71" spans="1:20" ht="12" customHeight="1">
      <c r="A71" s="9" t="s">
        <v>111</v>
      </c>
      <c r="B71" s="17">
        <v>1957</v>
      </c>
      <c r="C71" s="16">
        <f t="shared" si="4"/>
        <v>19662</v>
      </c>
      <c r="D71" s="17">
        <v>17282</v>
      </c>
      <c r="E71" s="16"/>
      <c r="F71" s="54">
        <v>2380</v>
      </c>
      <c r="G71" s="55">
        <v>272454</v>
      </c>
      <c r="H71" s="56">
        <v>649935</v>
      </c>
      <c r="I71" s="19"/>
      <c r="J71" s="55">
        <v>42970</v>
      </c>
      <c r="K71" s="55">
        <v>27986</v>
      </c>
      <c r="L71" s="16">
        <v>40635</v>
      </c>
      <c r="M71" s="20">
        <v>65980</v>
      </c>
      <c r="N71" s="21">
        <f t="shared" si="5"/>
        <v>356059</v>
      </c>
      <c r="O71" s="21">
        <f t="shared" si="6"/>
        <v>743901</v>
      </c>
      <c r="P71" s="21">
        <f t="shared" si="7"/>
        <v>1099960</v>
      </c>
      <c r="R71" s="28"/>
      <c r="S71" s="28"/>
      <c r="T71" s="28"/>
    </row>
    <row r="72" spans="1:20" ht="12" customHeight="1">
      <c r="A72" s="9" t="s">
        <v>112</v>
      </c>
      <c r="B72" s="17"/>
      <c r="C72" s="16">
        <f t="shared" si="4"/>
        <v>0</v>
      </c>
      <c r="D72" s="17"/>
      <c r="E72" s="22"/>
      <c r="F72" s="54"/>
      <c r="G72" s="55"/>
      <c r="H72" s="56"/>
      <c r="I72" s="19"/>
      <c r="J72" s="55"/>
      <c r="K72" s="55"/>
      <c r="L72" s="16"/>
      <c r="M72" s="20"/>
      <c r="N72" s="21">
        <f t="shared" si="5"/>
        <v>0</v>
      </c>
      <c r="O72" s="21">
        <f t="shared" si="6"/>
        <v>0</v>
      </c>
      <c r="P72" s="21">
        <f t="shared" si="7"/>
        <v>0</v>
      </c>
      <c r="R72" s="28"/>
      <c r="S72" s="28"/>
      <c r="T72" s="28"/>
    </row>
    <row r="73" spans="1:20" ht="12" customHeight="1">
      <c r="A73" s="9" t="s">
        <v>113</v>
      </c>
      <c r="B73" s="17">
        <v>12720</v>
      </c>
      <c r="C73" s="16">
        <f t="shared" si="4"/>
        <v>22395</v>
      </c>
      <c r="D73" s="17">
        <v>22390</v>
      </c>
      <c r="E73" s="22"/>
      <c r="F73" s="54">
        <v>5</v>
      </c>
      <c r="G73" s="55">
        <v>1963596</v>
      </c>
      <c r="H73" s="56"/>
      <c r="I73" s="19"/>
      <c r="J73" s="55"/>
      <c r="K73" s="55"/>
      <c r="L73" s="16">
        <v>125560</v>
      </c>
      <c r="M73" s="20">
        <v>64</v>
      </c>
      <c r="N73" s="21">
        <f t="shared" si="5"/>
        <v>2089156</v>
      </c>
      <c r="O73" s="21">
        <f t="shared" si="6"/>
        <v>64</v>
      </c>
      <c r="P73" s="21">
        <f t="shared" si="7"/>
        <v>2089220</v>
      </c>
      <c r="R73" s="28"/>
      <c r="S73" s="28"/>
      <c r="T73" s="28"/>
    </row>
    <row r="74" spans="1:20" ht="12" customHeight="1">
      <c r="A74" s="9" t="s">
        <v>114</v>
      </c>
      <c r="B74" s="17">
        <v>240</v>
      </c>
      <c r="C74" s="16">
        <f t="shared" si="4"/>
        <v>100</v>
      </c>
      <c r="D74" s="17">
        <v>34</v>
      </c>
      <c r="E74" s="22"/>
      <c r="F74" s="54">
        <v>66</v>
      </c>
      <c r="G74" s="55">
        <v>2884</v>
      </c>
      <c r="H74" s="56"/>
      <c r="I74" s="19"/>
      <c r="J74" s="55">
        <v>942</v>
      </c>
      <c r="K74" s="55">
        <v>853</v>
      </c>
      <c r="L74" s="16">
        <v>432</v>
      </c>
      <c r="M74" s="20">
        <v>740</v>
      </c>
      <c r="N74" s="21">
        <f t="shared" si="5"/>
        <v>4258</v>
      </c>
      <c r="O74" s="21">
        <f t="shared" si="6"/>
        <v>1593</v>
      </c>
      <c r="P74" s="21">
        <f t="shared" si="7"/>
        <v>5851</v>
      </c>
      <c r="R74" s="28"/>
      <c r="S74" s="28"/>
      <c r="T74" s="28"/>
    </row>
    <row r="75" spans="1:20" ht="12" customHeight="1">
      <c r="A75" s="9" t="s">
        <v>115</v>
      </c>
      <c r="B75" s="17">
        <v>2</v>
      </c>
      <c r="C75" s="16">
        <f t="shared" si="4"/>
        <v>1</v>
      </c>
      <c r="D75" s="17"/>
      <c r="E75" s="22"/>
      <c r="F75" s="54">
        <v>1</v>
      </c>
      <c r="G75" s="55"/>
      <c r="H75" s="56"/>
      <c r="I75" s="19"/>
      <c r="J75" s="55"/>
      <c r="K75" s="55"/>
      <c r="L75" s="16">
        <v>77</v>
      </c>
      <c r="M75" s="20">
        <v>19</v>
      </c>
      <c r="N75" s="21">
        <f t="shared" si="5"/>
        <v>77</v>
      </c>
      <c r="O75" s="21">
        <f t="shared" si="6"/>
        <v>19</v>
      </c>
      <c r="P75" s="21">
        <f t="shared" si="7"/>
        <v>96</v>
      </c>
      <c r="R75" s="28"/>
      <c r="S75" s="28"/>
      <c r="T75" s="28"/>
    </row>
    <row r="76" spans="1:20" ht="12" customHeight="1">
      <c r="A76" s="9" t="s">
        <v>116</v>
      </c>
      <c r="B76" s="17">
        <v>194</v>
      </c>
      <c r="C76" s="16">
        <f t="shared" si="4"/>
        <v>104</v>
      </c>
      <c r="D76" s="17">
        <v>60</v>
      </c>
      <c r="E76" s="22"/>
      <c r="F76" s="54">
        <v>44</v>
      </c>
      <c r="G76" s="55">
        <v>535</v>
      </c>
      <c r="H76" s="56">
        <v>2920</v>
      </c>
      <c r="I76" s="19"/>
      <c r="J76" s="55"/>
      <c r="K76" s="55"/>
      <c r="L76" s="16">
        <v>339</v>
      </c>
      <c r="M76" s="20">
        <v>1726</v>
      </c>
      <c r="N76" s="21">
        <f t="shared" si="5"/>
        <v>874</v>
      </c>
      <c r="O76" s="21">
        <f t="shared" si="6"/>
        <v>4646</v>
      </c>
      <c r="P76" s="21">
        <f t="shared" si="7"/>
        <v>5520</v>
      </c>
      <c r="R76" s="28"/>
      <c r="S76" s="28"/>
      <c r="T76" s="28"/>
    </row>
    <row r="77" spans="1:20" ht="12" customHeight="1">
      <c r="A77" s="9" t="s">
        <v>117</v>
      </c>
      <c r="B77" s="17">
        <v>34</v>
      </c>
      <c r="C77" s="16">
        <f t="shared" si="4"/>
        <v>39</v>
      </c>
      <c r="D77" s="17"/>
      <c r="E77" s="22"/>
      <c r="F77" s="54">
        <v>39</v>
      </c>
      <c r="G77" s="55"/>
      <c r="H77" s="56"/>
      <c r="I77" s="19"/>
      <c r="J77" s="55">
        <v>523</v>
      </c>
      <c r="K77" s="55">
        <v>666</v>
      </c>
      <c r="L77" s="16">
        <v>457</v>
      </c>
      <c r="M77" s="20">
        <v>210</v>
      </c>
      <c r="N77" s="21">
        <f t="shared" si="5"/>
        <v>980</v>
      </c>
      <c r="O77" s="21">
        <f t="shared" si="6"/>
        <v>876</v>
      </c>
      <c r="P77" s="21">
        <f t="shared" si="7"/>
        <v>1856</v>
      </c>
      <c r="R77" s="28"/>
      <c r="S77" s="28"/>
      <c r="T77" s="28"/>
    </row>
    <row r="78" spans="1:20" ht="12" customHeight="1">
      <c r="A78" s="9" t="s">
        <v>118</v>
      </c>
      <c r="B78" s="17"/>
      <c r="C78" s="16">
        <f t="shared" si="4"/>
        <v>0</v>
      </c>
      <c r="D78" s="17"/>
      <c r="E78" s="22"/>
      <c r="F78" s="54"/>
      <c r="G78" s="55"/>
      <c r="H78" s="56"/>
      <c r="I78" s="19"/>
      <c r="J78" s="55"/>
      <c r="K78" s="55"/>
      <c r="L78" s="16"/>
      <c r="M78" s="20"/>
      <c r="N78" s="21">
        <f t="shared" si="5"/>
        <v>0</v>
      </c>
      <c r="O78" s="21">
        <f t="shared" si="6"/>
        <v>0</v>
      </c>
      <c r="P78" s="21">
        <f t="shared" si="7"/>
        <v>0</v>
      </c>
      <c r="R78" s="28"/>
      <c r="S78" s="28"/>
      <c r="T78" s="28"/>
    </row>
    <row r="79" spans="1:20" ht="12" customHeight="1">
      <c r="A79" s="9" t="s">
        <v>119</v>
      </c>
      <c r="B79" s="17">
        <v>116</v>
      </c>
      <c r="C79" s="16">
        <f t="shared" si="4"/>
        <v>115</v>
      </c>
      <c r="D79" s="29">
        <v>93</v>
      </c>
      <c r="E79" s="22"/>
      <c r="F79" s="54">
        <v>22</v>
      </c>
      <c r="G79" s="55">
        <v>872</v>
      </c>
      <c r="H79" s="56">
        <v>614</v>
      </c>
      <c r="I79" s="19"/>
      <c r="J79" s="55"/>
      <c r="K79" s="55"/>
      <c r="L79" s="16">
        <v>466</v>
      </c>
      <c r="M79" s="20">
        <v>434</v>
      </c>
      <c r="N79" s="21">
        <f t="shared" si="5"/>
        <v>1338</v>
      </c>
      <c r="O79" s="21">
        <f t="shared" si="6"/>
        <v>1048</v>
      </c>
      <c r="P79" s="21">
        <f t="shared" si="7"/>
        <v>2386</v>
      </c>
      <c r="R79" s="28"/>
      <c r="S79" s="28"/>
      <c r="T79" s="28"/>
    </row>
    <row r="80" spans="1:20" ht="12" customHeight="1">
      <c r="A80" s="9" t="s">
        <v>120</v>
      </c>
      <c r="B80" s="17">
        <v>460</v>
      </c>
      <c r="C80" s="16">
        <f t="shared" si="4"/>
        <v>1487</v>
      </c>
      <c r="D80" s="17">
        <v>1347</v>
      </c>
      <c r="E80" s="22"/>
      <c r="F80" s="54">
        <v>140</v>
      </c>
      <c r="G80" s="55">
        <v>78201</v>
      </c>
      <c r="H80" s="56">
        <v>2859</v>
      </c>
      <c r="I80" s="19"/>
      <c r="J80" s="55">
        <v>2383</v>
      </c>
      <c r="K80" s="55">
        <v>1257</v>
      </c>
      <c r="L80" s="16">
        <v>661</v>
      </c>
      <c r="M80" s="20">
        <v>1434</v>
      </c>
      <c r="N80" s="21">
        <f t="shared" si="5"/>
        <v>81245</v>
      </c>
      <c r="O80" s="21">
        <f t="shared" si="6"/>
        <v>5550</v>
      </c>
      <c r="P80" s="21">
        <f t="shared" si="7"/>
        <v>86795</v>
      </c>
      <c r="R80" s="28"/>
      <c r="S80" s="28"/>
      <c r="T80" s="28"/>
    </row>
    <row r="81" spans="1:20" ht="12" customHeight="1">
      <c r="A81" s="9" t="s">
        <v>121</v>
      </c>
      <c r="B81" s="17">
        <v>1</v>
      </c>
      <c r="C81" s="16">
        <f t="shared" si="4"/>
        <v>1</v>
      </c>
      <c r="D81" s="17"/>
      <c r="E81" s="22"/>
      <c r="F81" s="54">
        <v>1</v>
      </c>
      <c r="G81" s="55"/>
      <c r="H81" s="56"/>
      <c r="I81" s="19"/>
      <c r="J81" s="55"/>
      <c r="K81" s="55"/>
      <c r="L81" s="16">
        <v>6</v>
      </c>
      <c r="M81" s="20">
        <v>1</v>
      </c>
      <c r="N81" s="21">
        <f t="shared" si="5"/>
        <v>6</v>
      </c>
      <c r="O81" s="21">
        <f t="shared" si="6"/>
        <v>1</v>
      </c>
      <c r="P81" s="21">
        <f t="shared" si="7"/>
        <v>7</v>
      </c>
      <c r="R81" s="28"/>
      <c r="S81" s="28"/>
      <c r="T81" s="28"/>
    </row>
    <row r="82" spans="1:20" s="1" customFormat="1" ht="12.75" customHeight="1">
      <c r="A82" s="9" t="s">
        <v>122</v>
      </c>
      <c r="B82" s="17">
        <v>1</v>
      </c>
      <c r="C82" s="16">
        <f t="shared" si="4"/>
        <v>1</v>
      </c>
      <c r="D82" s="17"/>
      <c r="E82" s="22"/>
      <c r="F82" s="54">
        <v>1</v>
      </c>
      <c r="G82" s="55"/>
      <c r="H82" s="56"/>
      <c r="I82" s="19"/>
      <c r="J82" s="55"/>
      <c r="K82" s="55"/>
      <c r="L82" s="16">
        <v>3</v>
      </c>
      <c r="M82" s="20">
        <v>1</v>
      </c>
      <c r="N82" s="21">
        <f t="shared" si="5"/>
        <v>3</v>
      </c>
      <c r="O82" s="21">
        <f t="shared" si="6"/>
        <v>1</v>
      </c>
      <c r="P82" s="21">
        <f t="shared" si="7"/>
        <v>4</v>
      </c>
      <c r="R82" s="28"/>
      <c r="S82" s="28"/>
      <c r="T82" s="28"/>
    </row>
    <row r="83" spans="1:20" ht="12" customHeight="1">
      <c r="A83" s="9" t="s">
        <v>123</v>
      </c>
      <c r="B83" s="17">
        <v>1</v>
      </c>
      <c r="C83" s="16">
        <f t="shared" si="4"/>
        <v>1</v>
      </c>
      <c r="D83" s="17"/>
      <c r="E83" s="22"/>
      <c r="F83" s="54">
        <v>1</v>
      </c>
      <c r="G83" s="55"/>
      <c r="H83" s="56"/>
      <c r="I83" s="19"/>
      <c r="J83" s="55"/>
      <c r="K83" s="55"/>
      <c r="L83" s="16"/>
      <c r="M83" s="20">
        <v>3</v>
      </c>
      <c r="N83" s="21">
        <f t="shared" si="5"/>
        <v>0</v>
      </c>
      <c r="O83" s="21">
        <f t="shared" si="6"/>
        <v>3</v>
      </c>
      <c r="P83" s="21">
        <f t="shared" si="7"/>
        <v>3</v>
      </c>
      <c r="R83" s="28"/>
      <c r="S83" s="28"/>
      <c r="T83" s="28"/>
    </row>
    <row r="84" spans="1:20" ht="12" customHeight="1">
      <c r="A84" s="9" t="s">
        <v>124</v>
      </c>
      <c r="B84" s="17"/>
      <c r="C84" s="16">
        <f t="shared" si="4"/>
        <v>0</v>
      </c>
      <c r="D84" s="17"/>
      <c r="E84" s="22"/>
      <c r="F84" s="54"/>
      <c r="G84" s="55"/>
      <c r="H84" s="56"/>
      <c r="I84" s="19"/>
      <c r="J84" s="55"/>
      <c r="K84" s="55"/>
      <c r="L84" s="16"/>
      <c r="M84" s="20"/>
      <c r="N84" s="21">
        <f t="shared" si="5"/>
        <v>0</v>
      </c>
      <c r="O84" s="21">
        <f t="shared" si="6"/>
        <v>0</v>
      </c>
      <c r="P84" s="21">
        <f t="shared" si="7"/>
        <v>0</v>
      </c>
      <c r="R84" s="28"/>
      <c r="S84" s="28"/>
      <c r="T84" s="28"/>
    </row>
    <row r="85" spans="1:20" ht="12" customHeight="1">
      <c r="A85" s="9" t="s">
        <v>125</v>
      </c>
      <c r="B85" s="17">
        <v>1115</v>
      </c>
      <c r="C85" s="16">
        <f t="shared" si="4"/>
        <v>650</v>
      </c>
      <c r="D85" s="17">
        <v>270</v>
      </c>
      <c r="E85" s="22"/>
      <c r="F85" s="54">
        <v>380</v>
      </c>
      <c r="G85" s="55">
        <v>1476</v>
      </c>
      <c r="H85" s="56">
        <v>8716</v>
      </c>
      <c r="I85" s="19"/>
      <c r="J85" s="55">
        <v>542</v>
      </c>
      <c r="K85" s="55">
        <v>2223</v>
      </c>
      <c r="L85" s="16">
        <v>264</v>
      </c>
      <c r="M85" s="20">
        <v>6767</v>
      </c>
      <c r="N85" s="21">
        <f t="shared" si="5"/>
        <v>2282</v>
      </c>
      <c r="O85" s="21">
        <f t="shared" si="6"/>
        <v>17706</v>
      </c>
      <c r="P85" s="21">
        <f t="shared" si="7"/>
        <v>19988</v>
      </c>
      <c r="R85" s="28"/>
      <c r="S85" s="28"/>
      <c r="T85" s="28"/>
    </row>
    <row r="86" spans="1:20" ht="12" customHeight="1">
      <c r="A86" s="9" t="s">
        <v>126</v>
      </c>
      <c r="B86" s="17">
        <v>943</v>
      </c>
      <c r="C86" s="16">
        <f aca="true" t="shared" si="8" ref="C86:C117">SUM(D86:F86)</f>
        <v>2514</v>
      </c>
      <c r="D86" s="17">
        <v>2241</v>
      </c>
      <c r="E86" s="22"/>
      <c r="F86" s="54">
        <v>273</v>
      </c>
      <c r="G86" s="55">
        <v>53650</v>
      </c>
      <c r="H86" s="56">
        <v>43883</v>
      </c>
      <c r="I86" s="19"/>
      <c r="J86" s="55">
        <v>648</v>
      </c>
      <c r="K86" s="55">
        <v>3112</v>
      </c>
      <c r="L86" s="16">
        <v>681</v>
      </c>
      <c r="M86" s="20">
        <v>5460</v>
      </c>
      <c r="N86" s="21">
        <f aca="true" t="shared" si="9" ref="N86:N117">SUM(G86,I86,J86,L86)</f>
        <v>54979</v>
      </c>
      <c r="O86" s="21">
        <f aca="true" t="shared" si="10" ref="O86:O117">SUM(H86,K86,M86)</f>
        <v>52455</v>
      </c>
      <c r="P86" s="21">
        <f aca="true" t="shared" si="11" ref="P86:P117">SUM(N86+O86)</f>
        <v>107434</v>
      </c>
      <c r="R86" s="28"/>
      <c r="S86" s="28"/>
      <c r="T86" s="28"/>
    </row>
    <row r="87" spans="1:20" ht="12" customHeight="1">
      <c r="A87" s="9" t="s">
        <v>127</v>
      </c>
      <c r="B87" s="17">
        <v>614</v>
      </c>
      <c r="C87" s="16">
        <f t="shared" si="8"/>
        <v>378</v>
      </c>
      <c r="D87" s="17">
        <v>208</v>
      </c>
      <c r="E87" s="22"/>
      <c r="F87" s="54">
        <v>170</v>
      </c>
      <c r="G87" s="55">
        <v>973</v>
      </c>
      <c r="H87" s="56">
        <v>8736</v>
      </c>
      <c r="I87" s="19"/>
      <c r="J87" s="55">
        <v>65</v>
      </c>
      <c r="K87" s="55">
        <v>972</v>
      </c>
      <c r="L87" s="16">
        <v>278</v>
      </c>
      <c r="M87" s="20">
        <v>4486</v>
      </c>
      <c r="N87" s="21">
        <f t="shared" si="9"/>
        <v>1316</v>
      </c>
      <c r="O87" s="21">
        <f t="shared" si="10"/>
        <v>14194</v>
      </c>
      <c r="P87" s="21">
        <f t="shared" si="11"/>
        <v>15510</v>
      </c>
      <c r="R87" s="28"/>
      <c r="S87" s="28"/>
      <c r="T87" s="28"/>
    </row>
    <row r="88" spans="1:20" ht="12" customHeight="1">
      <c r="A88" s="9" t="s">
        <v>128</v>
      </c>
      <c r="B88" s="17">
        <v>3108</v>
      </c>
      <c r="C88" s="16">
        <f t="shared" si="8"/>
        <v>25252</v>
      </c>
      <c r="D88" s="17">
        <v>18100</v>
      </c>
      <c r="E88" s="22"/>
      <c r="F88" s="54">
        <v>7152</v>
      </c>
      <c r="G88" s="55">
        <v>128475</v>
      </c>
      <c r="H88" s="56">
        <v>380565</v>
      </c>
      <c r="I88" s="19"/>
      <c r="J88" s="55">
        <v>107626</v>
      </c>
      <c r="K88" s="55">
        <v>301885</v>
      </c>
      <c r="L88" s="16">
        <v>24930</v>
      </c>
      <c r="M88" s="20">
        <v>74801</v>
      </c>
      <c r="N88" s="21">
        <f t="shared" si="9"/>
        <v>261031</v>
      </c>
      <c r="O88" s="21">
        <f t="shared" si="10"/>
        <v>757251</v>
      </c>
      <c r="P88" s="21">
        <f t="shared" si="11"/>
        <v>1018282</v>
      </c>
      <c r="R88" s="28"/>
      <c r="S88" s="28"/>
      <c r="T88" s="28"/>
    </row>
    <row r="89" spans="1:20" ht="12" customHeight="1">
      <c r="A89" s="9" t="s">
        <v>129</v>
      </c>
      <c r="B89" s="17">
        <v>2615</v>
      </c>
      <c r="C89" s="16">
        <f t="shared" si="8"/>
        <v>6425</v>
      </c>
      <c r="D89" s="17">
        <v>6346</v>
      </c>
      <c r="E89" s="22"/>
      <c r="F89" s="54">
        <v>79</v>
      </c>
      <c r="G89" s="55">
        <v>455978</v>
      </c>
      <c r="H89" s="56">
        <v>44601</v>
      </c>
      <c r="I89" s="19"/>
      <c r="J89" s="55"/>
      <c r="K89" s="55"/>
      <c r="L89" s="16">
        <v>17649</v>
      </c>
      <c r="M89" s="20">
        <v>943</v>
      </c>
      <c r="N89" s="21">
        <f t="shared" si="9"/>
        <v>473627</v>
      </c>
      <c r="O89" s="21">
        <f t="shared" si="10"/>
        <v>45544</v>
      </c>
      <c r="P89" s="21">
        <f t="shared" si="11"/>
        <v>519171</v>
      </c>
      <c r="R89" s="28"/>
      <c r="S89" s="28"/>
      <c r="T89" s="28"/>
    </row>
    <row r="90" spans="1:20" ht="12" customHeight="1">
      <c r="A90" s="9" t="s">
        <v>130</v>
      </c>
      <c r="B90" s="17">
        <v>2751</v>
      </c>
      <c r="C90" s="16">
        <f t="shared" si="8"/>
        <v>8635</v>
      </c>
      <c r="D90" s="17">
        <v>8606</v>
      </c>
      <c r="E90" s="22"/>
      <c r="F90" s="54">
        <v>29</v>
      </c>
      <c r="G90" s="55">
        <v>585120</v>
      </c>
      <c r="H90" s="56">
        <v>56373</v>
      </c>
      <c r="I90" s="19"/>
      <c r="J90" s="55"/>
      <c r="K90" s="55"/>
      <c r="L90" s="16">
        <v>19582</v>
      </c>
      <c r="M90" s="20">
        <v>1311</v>
      </c>
      <c r="N90" s="21">
        <f t="shared" si="9"/>
        <v>604702</v>
      </c>
      <c r="O90" s="21">
        <f t="shared" si="10"/>
        <v>57684</v>
      </c>
      <c r="P90" s="21">
        <f t="shared" si="11"/>
        <v>662386</v>
      </c>
      <c r="R90" s="28"/>
      <c r="S90" s="28"/>
      <c r="T90" s="28"/>
    </row>
    <row r="91" spans="1:20" ht="12" customHeight="1">
      <c r="A91" s="9" t="s">
        <v>131</v>
      </c>
      <c r="B91" s="17">
        <v>3055</v>
      </c>
      <c r="C91" s="16">
        <f t="shared" si="8"/>
        <v>17632</v>
      </c>
      <c r="D91" s="17">
        <v>17274</v>
      </c>
      <c r="E91" s="22"/>
      <c r="F91" s="54">
        <v>358</v>
      </c>
      <c r="G91" s="55">
        <v>56721</v>
      </c>
      <c r="H91" s="56">
        <v>807383</v>
      </c>
      <c r="I91" s="19"/>
      <c r="J91" s="55">
        <v>858</v>
      </c>
      <c r="K91" s="55">
        <v>2331</v>
      </c>
      <c r="L91" s="16">
        <v>8718</v>
      </c>
      <c r="M91" s="20">
        <v>29379</v>
      </c>
      <c r="N91" s="21">
        <f t="shared" si="9"/>
        <v>66297</v>
      </c>
      <c r="O91" s="21">
        <f t="shared" si="10"/>
        <v>839093</v>
      </c>
      <c r="P91" s="21">
        <f t="shared" si="11"/>
        <v>905390</v>
      </c>
      <c r="R91" s="28"/>
      <c r="S91" s="28"/>
      <c r="T91" s="28"/>
    </row>
    <row r="92" spans="1:20" ht="12" customHeight="1">
      <c r="A92" s="9" t="s">
        <v>132</v>
      </c>
      <c r="B92" s="17">
        <v>270</v>
      </c>
      <c r="C92" s="16">
        <f t="shared" si="8"/>
        <v>139</v>
      </c>
      <c r="D92" s="17"/>
      <c r="E92" s="22"/>
      <c r="F92" s="54">
        <v>139</v>
      </c>
      <c r="G92" s="55"/>
      <c r="H92" s="56"/>
      <c r="I92" s="19"/>
      <c r="J92" s="55">
        <v>1818</v>
      </c>
      <c r="K92" s="55">
        <v>1889</v>
      </c>
      <c r="L92" s="16">
        <v>479</v>
      </c>
      <c r="M92" s="20">
        <v>977</v>
      </c>
      <c r="N92" s="21">
        <f t="shared" si="9"/>
        <v>2297</v>
      </c>
      <c r="O92" s="21">
        <f t="shared" si="10"/>
        <v>2866</v>
      </c>
      <c r="P92" s="21">
        <f t="shared" si="11"/>
        <v>5163</v>
      </c>
      <c r="R92" s="28"/>
      <c r="S92" s="28"/>
      <c r="T92" s="28"/>
    </row>
    <row r="93" spans="1:20" ht="12" customHeight="1">
      <c r="A93" s="9" t="s">
        <v>133</v>
      </c>
      <c r="B93" s="17">
        <v>2422</v>
      </c>
      <c r="C93" s="16">
        <f t="shared" si="8"/>
        <v>12800</v>
      </c>
      <c r="D93" s="17">
        <v>12662</v>
      </c>
      <c r="E93" s="22"/>
      <c r="F93" s="54">
        <v>138</v>
      </c>
      <c r="G93" s="55">
        <v>526578</v>
      </c>
      <c r="H93" s="56">
        <v>225247</v>
      </c>
      <c r="I93" s="19"/>
      <c r="J93" s="55">
        <v>158</v>
      </c>
      <c r="K93" s="55">
        <v>344</v>
      </c>
      <c r="L93" s="16">
        <v>23802</v>
      </c>
      <c r="M93" s="20">
        <v>6876</v>
      </c>
      <c r="N93" s="21">
        <f t="shared" si="9"/>
        <v>550538</v>
      </c>
      <c r="O93" s="21">
        <f t="shared" si="10"/>
        <v>232467</v>
      </c>
      <c r="P93" s="21">
        <f t="shared" si="11"/>
        <v>783005</v>
      </c>
      <c r="R93" s="28"/>
      <c r="S93" s="28"/>
      <c r="T93" s="28"/>
    </row>
    <row r="94" spans="1:20" ht="12" customHeight="1">
      <c r="A94" s="9" t="s">
        <v>134</v>
      </c>
      <c r="B94" s="17">
        <v>338</v>
      </c>
      <c r="C94" s="16">
        <f t="shared" si="8"/>
        <v>241</v>
      </c>
      <c r="D94" s="17">
        <v>150</v>
      </c>
      <c r="E94" s="22"/>
      <c r="F94" s="54">
        <v>91</v>
      </c>
      <c r="G94" s="55">
        <v>4057</v>
      </c>
      <c r="H94" s="56">
        <v>1890</v>
      </c>
      <c r="I94" s="19"/>
      <c r="J94" s="55">
        <v>58</v>
      </c>
      <c r="K94" s="55">
        <v>583</v>
      </c>
      <c r="L94" s="16">
        <v>970</v>
      </c>
      <c r="M94" s="20">
        <v>1800</v>
      </c>
      <c r="N94" s="21">
        <f t="shared" si="9"/>
        <v>5085</v>
      </c>
      <c r="O94" s="21">
        <f t="shared" si="10"/>
        <v>4273</v>
      </c>
      <c r="P94" s="21">
        <f t="shared" si="11"/>
        <v>9358</v>
      </c>
      <c r="R94" s="28"/>
      <c r="S94" s="28"/>
      <c r="T94" s="28"/>
    </row>
    <row r="95" spans="1:20" ht="12" customHeight="1">
      <c r="A95" s="9" t="s">
        <v>135</v>
      </c>
      <c r="B95" s="17">
        <v>1020</v>
      </c>
      <c r="C95" s="16">
        <f t="shared" si="8"/>
        <v>1936</v>
      </c>
      <c r="D95" s="17">
        <v>1727</v>
      </c>
      <c r="E95" s="22"/>
      <c r="F95" s="54">
        <v>209</v>
      </c>
      <c r="G95" s="55">
        <v>74990</v>
      </c>
      <c r="H95" s="56">
        <v>35741</v>
      </c>
      <c r="I95" s="19"/>
      <c r="J95" s="55">
        <v>3868</v>
      </c>
      <c r="K95" s="55">
        <v>1204</v>
      </c>
      <c r="L95" s="16">
        <v>4716</v>
      </c>
      <c r="M95" s="20">
        <v>5975</v>
      </c>
      <c r="N95" s="21">
        <f t="shared" si="9"/>
        <v>83574</v>
      </c>
      <c r="O95" s="21">
        <f t="shared" si="10"/>
        <v>42920</v>
      </c>
      <c r="P95" s="21">
        <f t="shared" si="11"/>
        <v>126494</v>
      </c>
      <c r="R95" s="28"/>
      <c r="S95" s="28"/>
      <c r="T95" s="28"/>
    </row>
    <row r="96" spans="1:20" ht="12" customHeight="1">
      <c r="A96" s="9" t="s">
        <v>136</v>
      </c>
      <c r="B96" s="17">
        <v>208</v>
      </c>
      <c r="C96" s="16">
        <f t="shared" si="8"/>
        <v>269</v>
      </c>
      <c r="D96" s="17">
        <v>143</v>
      </c>
      <c r="E96" s="22"/>
      <c r="F96" s="54">
        <v>126</v>
      </c>
      <c r="G96" s="55">
        <v>7021</v>
      </c>
      <c r="H96" s="56">
        <v>926</v>
      </c>
      <c r="I96" s="19"/>
      <c r="J96" s="55">
        <v>342</v>
      </c>
      <c r="K96" s="55">
        <v>78</v>
      </c>
      <c r="L96" s="16">
        <v>6239</v>
      </c>
      <c r="M96" s="20">
        <v>2521</v>
      </c>
      <c r="N96" s="21">
        <f t="shared" si="9"/>
        <v>13602</v>
      </c>
      <c r="O96" s="21">
        <f t="shared" si="10"/>
        <v>3525</v>
      </c>
      <c r="P96" s="21">
        <f t="shared" si="11"/>
        <v>17127</v>
      </c>
      <c r="R96" s="28"/>
      <c r="S96" s="28"/>
      <c r="T96" s="28"/>
    </row>
    <row r="97" spans="1:20" ht="12" customHeight="1">
      <c r="A97" s="9" t="s">
        <v>137</v>
      </c>
      <c r="B97" s="17"/>
      <c r="C97" s="16">
        <f t="shared" si="8"/>
        <v>0</v>
      </c>
      <c r="D97" s="17"/>
      <c r="E97" s="22"/>
      <c r="F97" s="54"/>
      <c r="G97" s="55"/>
      <c r="H97" s="56"/>
      <c r="I97" s="19"/>
      <c r="J97" s="55"/>
      <c r="K97" s="55"/>
      <c r="L97" s="16"/>
      <c r="M97" s="20"/>
      <c r="N97" s="21">
        <f t="shared" si="9"/>
        <v>0</v>
      </c>
      <c r="O97" s="21">
        <f t="shared" si="10"/>
        <v>0</v>
      </c>
      <c r="P97" s="21">
        <f t="shared" si="11"/>
        <v>0</v>
      </c>
      <c r="R97" s="28"/>
      <c r="S97" s="28"/>
      <c r="T97" s="28"/>
    </row>
    <row r="98" spans="1:20" ht="12" customHeight="1">
      <c r="A98" s="9" t="s">
        <v>138</v>
      </c>
      <c r="B98" s="17"/>
      <c r="C98" s="16">
        <f t="shared" si="8"/>
        <v>0</v>
      </c>
      <c r="D98" s="17"/>
      <c r="E98" s="22"/>
      <c r="F98" s="54"/>
      <c r="G98" s="55"/>
      <c r="H98" s="56"/>
      <c r="I98" s="19"/>
      <c r="J98" s="55"/>
      <c r="K98" s="55"/>
      <c r="L98" s="16"/>
      <c r="M98" s="20"/>
      <c r="N98" s="21">
        <f t="shared" si="9"/>
        <v>0</v>
      </c>
      <c r="O98" s="21">
        <f t="shared" si="10"/>
        <v>0</v>
      </c>
      <c r="P98" s="21">
        <f t="shared" si="11"/>
        <v>0</v>
      </c>
      <c r="R98" s="28"/>
      <c r="S98" s="28"/>
      <c r="T98" s="28"/>
    </row>
    <row r="99" spans="1:20" ht="12" customHeight="1">
      <c r="A99" s="9" t="s">
        <v>139</v>
      </c>
      <c r="B99" s="17">
        <v>9</v>
      </c>
      <c r="C99" s="16">
        <f t="shared" si="8"/>
        <v>22</v>
      </c>
      <c r="D99" s="17">
        <v>22</v>
      </c>
      <c r="E99" s="22"/>
      <c r="F99" s="54"/>
      <c r="G99" s="55">
        <v>1881</v>
      </c>
      <c r="H99" s="56"/>
      <c r="I99" s="19"/>
      <c r="J99" s="55"/>
      <c r="K99" s="55"/>
      <c r="L99" s="16">
        <v>251</v>
      </c>
      <c r="M99" s="20"/>
      <c r="N99" s="21">
        <f t="shared" si="9"/>
        <v>2132</v>
      </c>
      <c r="O99" s="21">
        <f t="shared" si="10"/>
        <v>0</v>
      </c>
      <c r="P99" s="21">
        <f t="shared" si="11"/>
        <v>2132</v>
      </c>
      <c r="R99" s="28"/>
      <c r="S99" s="28"/>
      <c r="T99" s="28"/>
    </row>
    <row r="100" spans="1:20" ht="12" customHeight="1">
      <c r="A100" s="9" t="s">
        <v>140</v>
      </c>
      <c r="B100" s="17"/>
      <c r="C100" s="16">
        <f t="shared" si="8"/>
        <v>0</v>
      </c>
      <c r="D100" s="17"/>
      <c r="E100" s="22"/>
      <c r="F100" s="54"/>
      <c r="G100" s="55"/>
      <c r="H100" s="56"/>
      <c r="I100" s="19"/>
      <c r="J100" s="55"/>
      <c r="K100" s="55"/>
      <c r="L100" s="16"/>
      <c r="M100" s="20"/>
      <c r="N100" s="21">
        <f t="shared" si="9"/>
        <v>0</v>
      </c>
      <c r="O100" s="21">
        <f t="shared" si="10"/>
        <v>0</v>
      </c>
      <c r="P100" s="21">
        <f t="shared" si="11"/>
        <v>0</v>
      </c>
      <c r="R100" s="28"/>
      <c r="S100" s="28"/>
      <c r="T100" s="28"/>
    </row>
    <row r="101" spans="1:20" s="1" customFormat="1" ht="12" customHeight="1">
      <c r="A101" s="9" t="s">
        <v>141</v>
      </c>
      <c r="B101" s="17">
        <v>1365</v>
      </c>
      <c r="C101" s="16">
        <f t="shared" si="8"/>
        <v>993</v>
      </c>
      <c r="D101" s="17">
        <v>636</v>
      </c>
      <c r="E101" s="22"/>
      <c r="F101" s="54">
        <v>357</v>
      </c>
      <c r="G101" s="55">
        <v>12761</v>
      </c>
      <c r="H101" s="56">
        <v>26038</v>
      </c>
      <c r="I101" s="19"/>
      <c r="J101" s="55">
        <v>908</v>
      </c>
      <c r="K101" s="55">
        <v>504</v>
      </c>
      <c r="L101" s="16">
        <v>1600</v>
      </c>
      <c r="M101" s="20">
        <v>10035</v>
      </c>
      <c r="N101" s="21">
        <f t="shared" si="9"/>
        <v>15269</v>
      </c>
      <c r="O101" s="21">
        <f t="shared" si="10"/>
        <v>36577</v>
      </c>
      <c r="P101" s="21">
        <f t="shared" si="11"/>
        <v>51846</v>
      </c>
      <c r="R101" s="28"/>
      <c r="S101" s="28"/>
      <c r="T101" s="28"/>
    </row>
    <row r="102" spans="1:20" ht="12" customHeight="1">
      <c r="A102" s="9" t="s">
        <v>142</v>
      </c>
      <c r="B102" s="17"/>
      <c r="C102" s="16">
        <f t="shared" si="8"/>
        <v>0</v>
      </c>
      <c r="D102" s="17"/>
      <c r="E102" s="22"/>
      <c r="F102" s="54"/>
      <c r="G102" s="55"/>
      <c r="H102" s="56"/>
      <c r="I102" s="19"/>
      <c r="J102" s="55"/>
      <c r="K102" s="55"/>
      <c r="L102" s="16"/>
      <c r="M102" s="20"/>
      <c r="N102" s="21">
        <f t="shared" si="9"/>
        <v>0</v>
      </c>
      <c r="O102" s="21">
        <f t="shared" si="10"/>
        <v>0</v>
      </c>
      <c r="P102" s="21">
        <f t="shared" si="11"/>
        <v>0</v>
      </c>
      <c r="R102" s="28"/>
      <c r="S102" s="28"/>
      <c r="T102" s="28"/>
    </row>
    <row r="103" spans="1:20" ht="12" customHeight="1">
      <c r="A103" s="9" t="s">
        <v>143</v>
      </c>
      <c r="B103" s="17">
        <v>907</v>
      </c>
      <c r="C103" s="16">
        <f t="shared" si="8"/>
        <v>6731</v>
      </c>
      <c r="D103" s="17">
        <v>2968</v>
      </c>
      <c r="E103" s="22"/>
      <c r="F103" s="54">
        <v>3763</v>
      </c>
      <c r="G103" s="55">
        <v>41993</v>
      </c>
      <c r="H103" s="56">
        <v>97037</v>
      </c>
      <c r="I103" s="19"/>
      <c r="J103" s="55">
        <v>43007</v>
      </c>
      <c r="K103" s="55">
        <v>188738</v>
      </c>
      <c r="L103" s="16">
        <v>16193</v>
      </c>
      <c r="M103" s="20">
        <v>74165</v>
      </c>
      <c r="N103" s="21">
        <f t="shared" si="9"/>
        <v>101193</v>
      </c>
      <c r="O103" s="21">
        <f t="shared" si="10"/>
        <v>359940</v>
      </c>
      <c r="P103" s="21">
        <f t="shared" si="11"/>
        <v>461133</v>
      </c>
      <c r="R103" s="28"/>
      <c r="S103" s="28"/>
      <c r="T103" s="28"/>
    </row>
    <row r="104" spans="1:20" ht="12" customHeight="1">
      <c r="A104" s="9" t="s">
        <v>144</v>
      </c>
      <c r="B104" s="17">
        <v>857</v>
      </c>
      <c r="C104" s="16">
        <f t="shared" si="8"/>
        <v>1684</v>
      </c>
      <c r="D104" s="17">
        <v>678</v>
      </c>
      <c r="E104" s="22"/>
      <c r="F104" s="54">
        <v>1006</v>
      </c>
      <c r="G104" s="55"/>
      <c r="H104" s="56">
        <v>35720</v>
      </c>
      <c r="I104" s="19"/>
      <c r="J104" s="55">
        <v>4020</v>
      </c>
      <c r="K104" s="55">
        <v>42719</v>
      </c>
      <c r="L104" s="16">
        <v>478</v>
      </c>
      <c r="M104" s="20">
        <v>26599</v>
      </c>
      <c r="N104" s="21">
        <f t="shared" si="9"/>
        <v>4498</v>
      </c>
      <c r="O104" s="21">
        <f t="shared" si="10"/>
        <v>105038</v>
      </c>
      <c r="P104" s="21">
        <f t="shared" si="11"/>
        <v>109536</v>
      </c>
      <c r="R104" s="28"/>
      <c r="S104" s="28"/>
      <c r="T104" s="28"/>
    </row>
    <row r="105" spans="1:20" ht="12" customHeight="1">
      <c r="A105" s="9" t="s">
        <v>145</v>
      </c>
      <c r="B105" s="17">
        <v>3834</v>
      </c>
      <c r="C105" s="16">
        <f t="shared" si="8"/>
        <v>28457</v>
      </c>
      <c r="D105" s="17">
        <v>21875</v>
      </c>
      <c r="E105" s="22"/>
      <c r="F105" s="54">
        <v>6582</v>
      </c>
      <c r="G105" s="55">
        <v>36739</v>
      </c>
      <c r="H105" s="56">
        <v>1010959</v>
      </c>
      <c r="I105" s="19"/>
      <c r="J105" s="55">
        <v>25680</v>
      </c>
      <c r="K105" s="55">
        <v>350665</v>
      </c>
      <c r="L105" s="16">
        <v>3235</v>
      </c>
      <c r="M105" s="20">
        <v>32477</v>
      </c>
      <c r="N105" s="21">
        <f t="shared" si="9"/>
        <v>65654</v>
      </c>
      <c r="O105" s="21">
        <f t="shared" si="10"/>
        <v>1394101</v>
      </c>
      <c r="P105" s="21">
        <f t="shared" si="11"/>
        <v>1459755</v>
      </c>
      <c r="R105" s="28"/>
      <c r="S105" s="28"/>
      <c r="T105" s="28"/>
    </row>
    <row r="106" spans="1:20" ht="12" customHeight="1">
      <c r="A106" s="9" t="s">
        <v>146</v>
      </c>
      <c r="B106" s="17">
        <v>4551</v>
      </c>
      <c r="C106" s="16">
        <f t="shared" si="8"/>
        <v>46934</v>
      </c>
      <c r="D106" s="17">
        <v>36715</v>
      </c>
      <c r="E106" s="22"/>
      <c r="F106" s="54">
        <v>10219</v>
      </c>
      <c r="G106" s="55">
        <v>94931</v>
      </c>
      <c r="H106" s="56">
        <v>1421240</v>
      </c>
      <c r="I106" s="19"/>
      <c r="J106" s="55">
        <v>76202</v>
      </c>
      <c r="K106" s="55">
        <v>461523</v>
      </c>
      <c r="L106" s="16">
        <v>21142</v>
      </c>
      <c r="M106" s="20">
        <v>116711</v>
      </c>
      <c r="N106" s="21">
        <f t="shared" si="9"/>
        <v>192275</v>
      </c>
      <c r="O106" s="21">
        <f t="shared" si="10"/>
        <v>1999474</v>
      </c>
      <c r="P106" s="21">
        <f t="shared" si="11"/>
        <v>2191749</v>
      </c>
      <c r="R106" s="28"/>
      <c r="S106" s="28"/>
      <c r="T106" s="28"/>
    </row>
    <row r="107" spans="1:20" ht="12" customHeight="1">
      <c r="A107" s="9" t="s">
        <v>147</v>
      </c>
      <c r="B107" s="17">
        <v>4330</v>
      </c>
      <c r="C107" s="16">
        <f t="shared" si="8"/>
        <v>1471</v>
      </c>
      <c r="D107" s="17">
        <v>506</v>
      </c>
      <c r="E107" s="22"/>
      <c r="F107" s="54">
        <v>965</v>
      </c>
      <c r="G107" s="55">
        <v>7298</v>
      </c>
      <c r="H107" s="56">
        <v>20003</v>
      </c>
      <c r="I107" s="19"/>
      <c r="J107" s="55">
        <v>4800</v>
      </c>
      <c r="K107" s="55">
        <v>8599</v>
      </c>
      <c r="L107" s="16">
        <v>5009</v>
      </c>
      <c r="M107" s="20">
        <v>29254</v>
      </c>
      <c r="N107" s="21">
        <f t="shared" si="9"/>
        <v>17107</v>
      </c>
      <c r="O107" s="21">
        <f t="shared" si="10"/>
        <v>57856</v>
      </c>
      <c r="P107" s="21">
        <f t="shared" si="11"/>
        <v>74963</v>
      </c>
      <c r="R107" s="28"/>
      <c r="S107" s="28"/>
      <c r="T107" s="28"/>
    </row>
    <row r="108" spans="1:20" ht="12" customHeight="1">
      <c r="A108" s="9" t="s">
        <v>148</v>
      </c>
      <c r="B108" s="17">
        <v>2558</v>
      </c>
      <c r="C108" s="16">
        <f t="shared" si="8"/>
        <v>1641</v>
      </c>
      <c r="D108" s="17">
        <v>585</v>
      </c>
      <c r="E108" s="22"/>
      <c r="F108" s="54">
        <v>1056</v>
      </c>
      <c r="G108" s="55">
        <v>17975</v>
      </c>
      <c r="H108" s="56">
        <v>16983</v>
      </c>
      <c r="I108" s="19"/>
      <c r="J108" s="55">
        <v>20603</v>
      </c>
      <c r="K108" s="55">
        <v>10998</v>
      </c>
      <c r="L108" s="16">
        <v>5649</v>
      </c>
      <c r="M108" s="20">
        <v>16017</v>
      </c>
      <c r="N108" s="21">
        <f t="shared" si="9"/>
        <v>44227</v>
      </c>
      <c r="O108" s="21">
        <f t="shared" si="10"/>
        <v>43998</v>
      </c>
      <c r="P108" s="21">
        <f t="shared" si="11"/>
        <v>88225</v>
      </c>
      <c r="R108" s="28"/>
      <c r="S108" s="28"/>
      <c r="T108" s="28"/>
    </row>
    <row r="109" spans="1:20" ht="12" customHeight="1">
      <c r="A109" s="9" t="s">
        <v>149</v>
      </c>
      <c r="B109" s="17">
        <v>13</v>
      </c>
      <c r="C109" s="16">
        <f t="shared" si="8"/>
        <v>6</v>
      </c>
      <c r="D109" s="17"/>
      <c r="E109" s="22"/>
      <c r="F109" s="54">
        <v>6</v>
      </c>
      <c r="G109" s="55"/>
      <c r="H109" s="56"/>
      <c r="I109" s="19"/>
      <c r="J109" s="55"/>
      <c r="K109" s="55">
        <v>155</v>
      </c>
      <c r="L109" s="16"/>
      <c r="M109" s="20">
        <v>33</v>
      </c>
      <c r="N109" s="21">
        <f t="shared" si="9"/>
        <v>0</v>
      </c>
      <c r="O109" s="21">
        <f t="shared" si="10"/>
        <v>188</v>
      </c>
      <c r="P109" s="21">
        <f t="shared" si="11"/>
        <v>188</v>
      </c>
      <c r="R109" s="28"/>
      <c r="S109" s="28"/>
      <c r="T109" s="28"/>
    </row>
    <row r="110" spans="1:20" ht="12" customHeight="1">
      <c r="A110" s="9" t="s">
        <v>150</v>
      </c>
      <c r="B110" s="17">
        <v>243</v>
      </c>
      <c r="C110" s="16">
        <f t="shared" si="8"/>
        <v>31</v>
      </c>
      <c r="D110" s="17"/>
      <c r="E110" s="22"/>
      <c r="F110" s="54">
        <v>31</v>
      </c>
      <c r="G110" s="55"/>
      <c r="H110" s="56"/>
      <c r="I110" s="19"/>
      <c r="J110" s="55"/>
      <c r="K110" s="55"/>
      <c r="L110" s="16">
        <v>18</v>
      </c>
      <c r="M110" s="20">
        <v>612</v>
      </c>
      <c r="N110" s="21">
        <f t="shared" si="9"/>
        <v>18</v>
      </c>
      <c r="O110" s="21">
        <f t="shared" si="10"/>
        <v>612</v>
      </c>
      <c r="P110" s="21">
        <f t="shared" si="11"/>
        <v>630</v>
      </c>
      <c r="R110" s="28"/>
      <c r="S110" s="28"/>
      <c r="T110" s="28"/>
    </row>
    <row r="111" spans="1:20" ht="12" customHeight="1">
      <c r="A111" s="9" t="s">
        <v>151</v>
      </c>
      <c r="B111" s="17">
        <v>1138</v>
      </c>
      <c r="C111" s="16">
        <f t="shared" si="8"/>
        <v>6994</v>
      </c>
      <c r="D111" s="17">
        <v>6910</v>
      </c>
      <c r="E111" s="22"/>
      <c r="F111" s="54">
        <v>84</v>
      </c>
      <c r="G111" s="55">
        <v>386467</v>
      </c>
      <c r="H111" s="56">
        <v>32096</v>
      </c>
      <c r="I111" s="19"/>
      <c r="J111" s="55">
        <v>140</v>
      </c>
      <c r="K111" s="55">
        <v>267</v>
      </c>
      <c r="L111" s="16">
        <v>46323</v>
      </c>
      <c r="M111" s="20">
        <v>2808</v>
      </c>
      <c r="N111" s="21">
        <f t="shared" si="9"/>
        <v>432930</v>
      </c>
      <c r="O111" s="21">
        <f t="shared" si="10"/>
        <v>35171</v>
      </c>
      <c r="P111" s="21">
        <f t="shared" si="11"/>
        <v>468101</v>
      </c>
      <c r="R111" s="28"/>
      <c r="S111" s="28"/>
      <c r="T111" s="28"/>
    </row>
    <row r="112" spans="1:20" ht="12" customHeight="1">
      <c r="A112" s="9" t="s">
        <v>152</v>
      </c>
      <c r="B112" s="17">
        <v>1</v>
      </c>
      <c r="C112" s="16">
        <f t="shared" si="8"/>
        <v>1</v>
      </c>
      <c r="D112" s="30"/>
      <c r="E112" s="22"/>
      <c r="F112" s="54">
        <v>1</v>
      </c>
      <c r="G112" s="55"/>
      <c r="H112" s="56"/>
      <c r="I112" s="19"/>
      <c r="J112" s="55"/>
      <c r="K112" s="55"/>
      <c r="L112" s="16">
        <v>10</v>
      </c>
      <c r="M112" s="20"/>
      <c r="N112" s="21">
        <f t="shared" si="9"/>
        <v>10</v>
      </c>
      <c r="O112" s="21">
        <f t="shared" si="10"/>
        <v>0</v>
      </c>
      <c r="P112" s="21">
        <f t="shared" si="11"/>
        <v>10</v>
      </c>
      <c r="R112" s="28"/>
      <c r="S112" s="28"/>
      <c r="T112" s="28"/>
    </row>
    <row r="113" spans="1:20" ht="12" customHeight="1">
      <c r="A113" s="9" t="s">
        <v>153</v>
      </c>
      <c r="B113" s="17"/>
      <c r="C113" s="16">
        <f t="shared" si="8"/>
        <v>0</v>
      </c>
      <c r="D113" s="30"/>
      <c r="E113" s="22"/>
      <c r="F113" s="59"/>
      <c r="G113" s="55"/>
      <c r="H113" s="56"/>
      <c r="I113" s="19"/>
      <c r="J113" s="55"/>
      <c r="K113" s="55"/>
      <c r="L113" s="16"/>
      <c r="M113" s="20"/>
      <c r="N113" s="21">
        <f t="shared" si="9"/>
        <v>0</v>
      </c>
      <c r="O113" s="21">
        <f t="shared" si="10"/>
        <v>0</v>
      </c>
      <c r="P113" s="21">
        <f t="shared" si="11"/>
        <v>0</v>
      </c>
      <c r="R113" s="28"/>
      <c r="S113" s="28"/>
      <c r="T113" s="28"/>
    </row>
    <row r="114" spans="1:20" ht="12" customHeight="1">
      <c r="A114" s="9" t="s">
        <v>154</v>
      </c>
      <c r="B114" s="31"/>
      <c r="C114" s="16">
        <f t="shared" si="8"/>
        <v>0</v>
      </c>
      <c r="D114" s="30"/>
      <c r="E114" s="22"/>
      <c r="F114" s="54"/>
      <c r="G114" s="55"/>
      <c r="H114" s="56"/>
      <c r="I114" s="19"/>
      <c r="J114" s="55"/>
      <c r="K114" s="55"/>
      <c r="L114" s="16"/>
      <c r="M114" s="20"/>
      <c r="N114" s="21">
        <f t="shared" si="9"/>
        <v>0</v>
      </c>
      <c r="O114" s="21">
        <f t="shared" si="10"/>
        <v>0</v>
      </c>
      <c r="P114" s="21">
        <f t="shared" si="11"/>
        <v>0</v>
      </c>
      <c r="R114" s="28"/>
      <c r="S114" s="28"/>
      <c r="T114" s="28"/>
    </row>
    <row r="115" spans="1:20" ht="12" customHeight="1">
      <c r="A115" s="9" t="s">
        <v>155</v>
      </c>
      <c r="B115" s="32"/>
      <c r="C115" s="16">
        <f t="shared" si="8"/>
        <v>0</v>
      </c>
      <c r="D115" s="30"/>
      <c r="E115" s="22"/>
      <c r="F115" s="59"/>
      <c r="G115" s="55"/>
      <c r="H115" s="56"/>
      <c r="I115" s="19"/>
      <c r="J115" s="55"/>
      <c r="K115" s="55"/>
      <c r="L115" s="16"/>
      <c r="M115" s="20"/>
      <c r="N115" s="21">
        <f t="shared" si="9"/>
        <v>0</v>
      </c>
      <c r="O115" s="21">
        <f t="shared" si="10"/>
        <v>0</v>
      </c>
      <c r="P115" s="21">
        <f t="shared" si="11"/>
        <v>0</v>
      </c>
      <c r="R115" s="28"/>
      <c r="S115" s="28"/>
      <c r="T115" s="28"/>
    </row>
    <row r="116" spans="1:20" ht="12" customHeight="1">
      <c r="A116" s="9" t="s">
        <v>156</v>
      </c>
      <c r="B116" s="32"/>
      <c r="C116" s="16">
        <f t="shared" si="8"/>
        <v>0</v>
      </c>
      <c r="D116" s="30"/>
      <c r="E116" s="22"/>
      <c r="F116" s="33"/>
      <c r="G116" s="55"/>
      <c r="H116" s="56"/>
      <c r="I116" s="19"/>
      <c r="J116" s="55"/>
      <c r="K116" s="55"/>
      <c r="L116" s="16"/>
      <c r="M116" s="20"/>
      <c r="N116" s="21">
        <f t="shared" si="9"/>
        <v>0</v>
      </c>
      <c r="O116" s="21">
        <f t="shared" si="10"/>
        <v>0</v>
      </c>
      <c r="P116" s="21">
        <f t="shared" si="11"/>
        <v>0</v>
      </c>
      <c r="R116" s="28"/>
      <c r="S116" s="28"/>
      <c r="T116" s="28"/>
    </row>
    <row r="117" spans="1:20" ht="12" customHeight="1">
      <c r="A117" s="9" t="s">
        <v>157</v>
      </c>
      <c r="B117" s="34"/>
      <c r="C117" s="16">
        <f t="shared" si="8"/>
        <v>0</v>
      </c>
      <c r="D117" s="30"/>
      <c r="E117" s="22"/>
      <c r="F117" s="33"/>
      <c r="G117" s="55"/>
      <c r="H117" s="56"/>
      <c r="I117" s="19"/>
      <c r="J117" s="55"/>
      <c r="K117" s="55"/>
      <c r="L117" s="16"/>
      <c r="M117" s="20"/>
      <c r="N117" s="21">
        <f t="shared" si="9"/>
        <v>0</v>
      </c>
      <c r="O117" s="21">
        <f t="shared" si="10"/>
        <v>0</v>
      </c>
      <c r="P117" s="21">
        <f t="shared" si="11"/>
        <v>0</v>
      </c>
      <c r="R117" s="28"/>
      <c r="S117" s="28"/>
      <c r="T117" s="28"/>
    </row>
    <row r="118" spans="1:20" ht="12" customHeight="1">
      <c r="A118" s="9"/>
      <c r="B118" s="22"/>
      <c r="C118" s="41"/>
      <c r="D118" s="30"/>
      <c r="E118" s="22"/>
      <c r="F118" s="33"/>
      <c r="G118" s="55"/>
      <c r="H118" s="56"/>
      <c r="I118" s="19"/>
      <c r="J118" s="55"/>
      <c r="K118" s="55"/>
      <c r="L118" s="16"/>
      <c r="M118" s="21"/>
      <c r="N118" s="21"/>
      <c r="O118" s="21"/>
      <c r="P118" s="21"/>
      <c r="R118" s="28"/>
      <c r="S118" s="28"/>
      <c r="T118" s="28"/>
    </row>
    <row r="119" spans="1:20" ht="12" customHeight="1">
      <c r="A119" s="9"/>
      <c r="B119" s="22"/>
      <c r="C119" s="41"/>
      <c r="D119" s="22"/>
      <c r="E119" s="35"/>
      <c r="F119" s="16"/>
      <c r="G119" s="60"/>
      <c r="H119" s="61"/>
      <c r="I119" s="19"/>
      <c r="J119" s="62"/>
      <c r="K119" s="63"/>
      <c r="L119" s="35"/>
      <c r="M119" s="21"/>
      <c r="N119" s="21"/>
      <c r="O119" s="21"/>
      <c r="P119" s="21"/>
      <c r="R119" s="28"/>
      <c r="S119" s="28"/>
      <c r="T119" s="28"/>
    </row>
    <row r="120" spans="1:20" ht="12" customHeight="1">
      <c r="A120" s="64" t="s">
        <v>158</v>
      </c>
      <c r="B120" s="65">
        <f>SUM(B22:B117)</f>
        <v>125294</v>
      </c>
      <c r="C120" s="36">
        <f>SUM(D120:F120)</f>
        <v>756769</v>
      </c>
      <c r="D120" s="36">
        <f aca="true" t="shared" si="12" ref="D120:P120">SUM(D22:D117)</f>
        <v>444044</v>
      </c>
      <c r="E120" s="36">
        <f t="shared" si="12"/>
        <v>74276</v>
      </c>
      <c r="F120" s="36">
        <f t="shared" si="12"/>
        <v>238449</v>
      </c>
      <c r="G120" s="36">
        <f t="shared" si="12"/>
        <v>8185195</v>
      </c>
      <c r="H120" s="36">
        <f t="shared" si="12"/>
        <v>14625307</v>
      </c>
      <c r="I120" s="36">
        <f t="shared" si="12"/>
        <v>8742607</v>
      </c>
      <c r="J120" s="36">
        <f t="shared" si="12"/>
        <v>3319352</v>
      </c>
      <c r="K120" s="36">
        <f t="shared" si="12"/>
        <v>10753250</v>
      </c>
      <c r="L120" s="36">
        <f t="shared" si="12"/>
        <v>1839436</v>
      </c>
      <c r="M120" s="36">
        <f t="shared" si="12"/>
        <v>3426230</v>
      </c>
      <c r="N120" s="36">
        <f t="shared" si="12"/>
        <v>22086590</v>
      </c>
      <c r="O120" s="36">
        <f t="shared" si="12"/>
        <v>28804787</v>
      </c>
      <c r="P120" s="36">
        <f t="shared" si="12"/>
        <v>50891377</v>
      </c>
      <c r="R120" s="28"/>
      <c r="S120" s="28"/>
      <c r="T120" s="28"/>
    </row>
    <row r="123" ht="9.75" customHeight="1"/>
    <row r="3979" ht="16.5" customHeight="1"/>
  </sheetData>
  <mergeCells count="12">
    <mergeCell ref="N12:P12"/>
    <mergeCell ref="G13:H13"/>
    <mergeCell ref="J13:K13"/>
    <mergeCell ref="L13:M13"/>
    <mergeCell ref="A8:P8"/>
    <mergeCell ref="C11:F11"/>
    <mergeCell ref="G11:M11"/>
    <mergeCell ref="N11:P11"/>
    <mergeCell ref="A2:P2"/>
    <mergeCell ref="A4:P4"/>
    <mergeCell ref="A5:P5"/>
    <mergeCell ref="A6:P6"/>
  </mergeCells>
  <printOptions horizontalCentered="1" verticalCentered="1"/>
  <pageMargins left="0.20069444444444445" right="0.11805555555555555" top="0.7597222222222222" bottom="0.2" header="0.5118055555555555" footer="0.5118055555555555"/>
  <pageSetup horizontalDpi="300" verticalDpi="3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NNIVOR</cp:lastModifiedBy>
  <dcterms:modified xsi:type="dcterms:W3CDTF">2014-02-13T10:22:42Z</dcterms:modified>
  <cp:category/>
  <cp:version/>
  <cp:contentType/>
  <cp:contentStatus/>
</cp:coreProperties>
</file>