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01" activeTab="0"/>
  </bookViews>
  <sheets>
    <sheet name="161B" sheetId="1" r:id="rId1"/>
  </sheets>
  <definedNames>
    <definedName name="AUTRESVINS">'161B'!#REF!</definedName>
    <definedName name="_xlnm.Print_Titles" localSheetId="0">'161B'!$18:$23</definedName>
    <definedName name="TITRE">'161B'!#REF!</definedName>
    <definedName name="TOT">'161B'!$K$24:$K$122</definedName>
    <definedName name="TOTALTOTAL">'161B'!#REF!</definedName>
    <definedName name="TOTALVAOC">'161B'!#REF!</definedName>
    <definedName name="TOTAOC">'161B'!$E$24:$E$122</definedName>
    <definedName name="TOTAU">'161B'!$H$24:$H$122</definedName>
    <definedName name="TOTCID">'161B'!#REF!</definedName>
    <definedName name="TOTDIS">'161B'!#REF!</definedName>
    <definedName name="_xlnm.Print_Area" localSheetId="0">'161B'!$A$1:$L$127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83" authorId="0">
      <text>
        <r>
          <rPr>
            <b/>
            <sz val="8"/>
            <color indexed="8"/>
            <rFont val="Times New Roman"/>
            <family val="1"/>
          </rPr>
          <t xml:space="preserve">Amblard:rappeler mme pesin au 03,27,23,77,14
</t>
        </r>
      </text>
    </comment>
    <comment ref="C83" authorId="0">
      <text>
        <r>
          <rPr>
            <b/>
            <sz val="8"/>
            <color indexed="8"/>
            <rFont val="Tahoma"/>
            <family val="2"/>
          </rPr>
          <t xml:space="preserve">Frasez:
</t>
        </r>
        <r>
          <rPr>
            <sz val="8"/>
            <color indexed="8"/>
            <rFont val="Tahoma"/>
            <family val="2"/>
          </rPr>
          <t>corriger au renvoi du JO</t>
        </r>
      </text>
    </comment>
  </commentList>
</comments>
</file>

<file path=xl/sharedStrings.xml><?xml version="1.0" encoding="utf-8"?>
<sst xmlns="http://schemas.openxmlformats.org/spreadsheetml/2006/main" count="130" uniqueCount="124">
  <si>
    <t xml:space="preserve">           MINISTERE DES FINANCES </t>
  </si>
  <si>
    <t>ET DES COMPTES PUBLICS</t>
  </si>
  <si>
    <t>DIRECTION GENERALE DES DOUANES ET DROITS INDIRECTS</t>
  </si>
  <si>
    <t xml:space="preserve">SOUS-DIRECTION DES DROITS INDIRECTS </t>
  </si>
  <si>
    <t>STATISTIQUE MENSUELLE DES VINS - RELEVE PAR DEPARTEMENT</t>
  </si>
  <si>
    <t>QUANTITES DE VINS SOUMISES AU DROIT DE CIRCULATION</t>
  </si>
  <si>
    <t>NUMEROS D'ORDRE</t>
  </si>
  <si>
    <t>STOCK</t>
  </si>
  <si>
    <t>ET</t>
  </si>
  <si>
    <t>IG</t>
  </si>
  <si>
    <t>SANS IG</t>
  </si>
  <si>
    <t xml:space="preserve">  TOTAL</t>
  </si>
  <si>
    <t>AU</t>
  </si>
  <si>
    <t>DEPARTEMENTS</t>
  </si>
  <si>
    <t>AOP</t>
  </si>
  <si>
    <t>IGP</t>
  </si>
  <si>
    <t>VINS DE CEPAGE ET AUTRES</t>
  </si>
  <si>
    <t>COMMERCE</t>
  </si>
  <si>
    <t>ANTERIEURS</t>
  </si>
  <si>
    <t>TOTAL</t>
  </si>
  <si>
    <t>O1 AIN</t>
  </si>
  <si>
    <t>O2 AISNE</t>
  </si>
  <si>
    <t>O3 ALLIER</t>
  </si>
  <si>
    <t>O4 ALPES-DE-HTE-PROV.</t>
  </si>
  <si>
    <t>O5 ALPES (HAUTES)</t>
  </si>
  <si>
    <t>O6 ALPES-MARITIMES</t>
  </si>
  <si>
    <t>O7 ARDECHE</t>
  </si>
  <si>
    <t>O8 ARDENNES</t>
  </si>
  <si>
    <t>O9 ARIEGE</t>
  </si>
  <si>
    <t>10 AUBE</t>
  </si>
  <si>
    <t>11 AUDE</t>
  </si>
  <si>
    <t>12 AVEYRON</t>
  </si>
  <si>
    <t>13 BOUCHES-DU-RHONE</t>
  </si>
  <si>
    <t>14 CALVADOS</t>
  </si>
  <si>
    <t>15 CANTAL</t>
  </si>
  <si>
    <t>16 CHARENTE</t>
  </si>
  <si>
    <t>17 CHARENTE-MARITIME</t>
  </si>
  <si>
    <t>18 CHER</t>
  </si>
  <si>
    <t>19 CORREZE</t>
  </si>
  <si>
    <t>2A CORSE DU SUD</t>
  </si>
  <si>
    <t>2B CORSE (HAUTE)</t>
  </si>
  <si>
    <t>21 COTE-D'OR</t>
  </si>
  <si>
    <t>22 COTES D'ARMOR</t>
  </si>
  <si>
    <t>23 CREUSE</t>
  </si>
  <si>
    <t>24 DORDOGNE</t>
  </si>
  <si>
    <t>25 DOUBS</t>
  </si>
  <si>
    <t>26 DROME</t>
  </si>
  <si>
    <t>27 EURE</t>
  </si>
  <si>
    <t>28 EURE-ET-LOIR</t>
  </si>
  <si>
    <t>29 FINISTERE</t>
  </si>
  <si>
    <t>30 GARD</t>
  </si>
  <si>
    <t>31 GARONNE (HAUTE)</t>
  </si>
  <si>
    <t>32 GERS</t>
  </si>
  <si>
    <t>33 GIRONDE</t>
  </si>
  <si>
    <t>34 HERAULT</t>
  </si>
  <si>
    <t>35 ILLE-ET-VILAINE</t>
  </si>
  <si>
    <t>36 INDRE</t>
  </si>
  <si>
    <t>37 INDRE-ET-LOIRE</t>
  </si>
  <si>
    <t>38 ISERE</t>
  </si>
  <si>
    <t>39 JURA</t>
  </si>
  <si>
    <t>40 LANDES</t>
  </si>
  <si>
    <t>41 LOIR-ET-CHER</t>
  </si>
  <si>
    <t>42 LOIRE</t>
  </si>
  <si>
    <t>43 LOIRE (HAUTE)</t>
  </si>
  <si>
    <t>44 LOIRE-ATLANTIQUE</t>
  </si>
  <si>
    <t>45 LOIRET</t>
  </si>
  <si>
    <t>46 LOT</t>
  </si>
  <si>
    <t>47 LOT-ET-GARONNE</t>
  </si>
  <si>
    <t>48 LOZERE</t>
  </si>
  <si>
    <t>49 MAINE-ET-LOIRE</t>
  </si>
  <si>
    <t>50 MANCHE</t>
  </si>
  <si>
    <t>51 MARNE</t>
  </si>
  <si>
    <t>52 MARNE (HAUTE)</t>
  </si>
  <si>
    <t>53 MAYENNE</t>
  </si>
  <si>
    <t>54 MEURTHE-ET-MOSELLE</t>
  </si>
  <si>
    <t>55 MEUSE</t>
  </si>
  <si>
    <t>56 MORBIHAN</t>
  </si>
  <si>
    <t>57 MOSELLE</t>
  </si>
  <si>
    <t>58 NIEVRE</t>
  </si>
  <si>
    <t>59 NORD</t>
  </si>
  <si>
    <t>60 OISE</t>
  </si>
  <si>
    <t>61 ORNE</t>
  </si>
  <si>
    <t>62 PAS-DE-CALAIS</t>
  </si>
  <si>
    <t>63 PUY-DE-DOME</t>
  </si>
  <si>
    <t>64 PYRENEES-ATLANT.</t>
  </si>
  <si>
    <t>65 PYRENEES (HAUTES)</t>
  </si>
  <si>
    <t>66 PYRENEES-ORIENT.</t>
  </si>
  <si>
    <t>67 RHIN (BAS)</t>
  </si>
  <si>
    <t>68 RHIN (HAUT)</t>
  </si>
  <si>
    <t>69 RHONE</t>
  </si>
  <si>
    <t>70 SAONE (HAUTE)</t>
  </si>
  <si>
    <t>71 SAONE-ET-LOIRE</t>
  </si>
  <si>
    <t>72 SARTHE</t>
  </si>
  <si>
    <t>73 SAVOIE</t>
  </si>
  <si>
    <t>74 SAVOIE (HAUTE)</t>
  </si>
  <si>
    <t>75 PARIS</t>
  </si>
  <si>
    <t>76 SEINE-MARITIME</t>
  </si>
  <si>
    <t>77 SEINE-ET-MARNE</t>
  </si>
  <si>
    <t>78 YVELINES</t>
  </si>
  <si>
    <t>79 SEVRES (DEUX)</t>
  </si>
  <si>
    <t>80 SOMME</t>
  </si>
  <si>
    <t>81 TARN</t>
  </si>
  <si>
    <t>82 TARN-ET-GARONNE</t>
  </si>
  <si>
    <t>83 VAR</t>
  </si>
  <si>
    <t>84 VAUCLUSE</t>
  </si>
  <si>
    <t>85 VENDEE</t>
  </si>
  <si>
    <t>86 VIENNE</t>
  </si>
  <si>
    <t>87 VIENNE (HAUTE)</t>
  </si>
  <si>
    <t>88 VOSGES</t>
  </si>
  <si>
    <t>89 YONNE</t>
  </si>
  <si>
    <t>90 TERRIT.  DE BELFORT</t>
  </si>
  <si>
    <t>91 ESSONNE</t>
  </si>
  <si>
    <t>92 HAUTS-DE-SEINE</t>
  </si>
  <si>
    <t>93 SEINE-SAINT-DENIS</t>
  </si>
  <si>
    <t>94 VAL-DE-MARNE</t>
  </si>
  <si>
    <t>95 VAL-D'OISE</t>
  </si>
  <si>
    <t>TOTAUX</t>
  </si>
  <si>
    <t xml:space="preserve">*En application des dispositions de l'annexe 1.1 du règlement (CE) n°479/2008 du Conseil du 29 avril 2008,   </t>
  </si>
  <si>
    <t>la campagne commence le 1er août de chaque année et se termine le 31 juillet de l'année suivante.</t>
  </si>
  <si>
    <t>*Toute reproduction des présentes données ou d'extrait de celles -ci devra indiquer la source "DGDDI".</t>
  </si>
  <si>
    <t>CAMPAGNE 2015-2016</t>
  </si>
  <si>
    <t>BUREAU F3</t>
  </si>
  <si>
    <t>MOIS DE FEVRIER</t>
  </si>
  <si>
    <t>FEVRIER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</si>
</sst>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14">
    <font>
      <sz val="10"/>
      <name val="MS Sans Serif"/>
      <family val="2"/>
    </font>
    <font>
      <sz val="10"/>
      <name val="Arial"/>
      <family val="0"/>
    </font>
    <font>
      <sz val="7.5"/>
      <name val="MS Sans Serif"/>
      <family val="2"/>
    </font>
    <font>
      <sz val="7"/>
      <name val="MS Sans Serif"/>
      <family val="2"/>
    </font>
    <font>
      <b/>
      <sz val="9"/>
      <name val="MS Sans Serif"/>
      <family val="2"/>
    </font>
    <font>
      <sz val="9"/>
      <name val="MS Sans Serif"/>
      <family val="2"/>
    </font>
    <font>
      <b/>
      <sz val="10"/>
      <name val="MS Sans Serif"/>
      <family val="2"/>
    </font>
    <font>
      <b/>
      <sz val="7.5"/>
      <name val="MS Sans Serif"/>
      <family val="2"/>
    </font>
    <font>
      <sz val="8"/>
      <name val="MS Sans Serif"/>
      <family val="2"/>
    </font>
    <font>
      <sz val="10"/>
      <name val="Times New Roman"/>
      <family val="1"/>
    </font>
    <font>
      <b/>
      <sz val="8"/>
      <color indexed="8"/>
      <name val="Times New Roman"/>
      <family val="1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8"/>
      <name val="MS Sans Serif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49" fontId="4" fillId="0" borderId="0" xfId="0" applyNumberFormat="1" applyFont="1" applyBorder="1" applyAlignment="1" applyProtection="1">
      <alignment horizontal="center"/>
      <protection locked="0"/>
    </xf>
    <xf numFmtId="49" fontId="4" fillId="0" borderId="0" xfId="0" applyNumberFormat="1" applyFont="1" applyBorder="1" applyAlignment="1" applyProtection="1">
      <alignment/>
      <protection locked="0"/>
    </xf>
    <xf numFmtId="49" fontId="5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 applyProtection="1">
      <alignment/>
      <protection locked="0"/>
    </xf>
    <xf numFmtId="0" fontId="6" fillId="0" borderId="1" xfId="0" applyFont="1" applyBorder="1" applyAlignment="1" applyProtection="1">
      <alignment/>
      <protection locked="0"/>
    </xf>
    <xf numFmtId="49" fontId="2" fillId="0" borderId="2" xfId="0" applyNumberFormat="1" applyFont="1" applyBorder="1" applyAlignment="1" applyProtection="1">
      <alignment/>
      <protection locked="0"/>
    </xf>
    <xf numFmtId="49" fontId="7" fillId="0" borderId="3" xfId="0" applyNumberFormat="1" applyFont="1" applyBorder="1" applyAlignment="1" applyProtection="1">
      <alignment horizontal="center"/>
      <protection locked="0"/>
    </xf>
    <xf numFmtId="0" fontId="8" fillId="0" borderId="0" xfId="0" applyFont="1" applyAlignment="1">
      <alignment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 applyProtection="1">
      <alignment horizontal="center"/>
      <protection locked="0"/>
    </xf>
    <xf numFmtId="49" fontId="2" fillId="0" borderId="9" xfId="0" applyNumberFormat="1" applyFont="1" applyBorder="1" applyAlignment="1" applyProtection="1">
      <alignment/>
      <protection locked="0"/>
    </xf>
    <xf numFmtId="49" fontId="2" fillId="0" borderId="0" xfId="0" applyNumberFormat="1" applyFont="1" applyBorder="1" applyAlignment="1" applyProtection="1">
      <alignment/>
      <protection locked="0"/>
    </xf>
    <xf numFmtId="49" fontId="2" fillId="0" borderId="10" xfId="0" applyNumberFormat="1" applyFont="1" applyBorder="1" applyAlignment="1" applyProtection="1">
      <alignment/>
      <protection locked="0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17" fontId="2" fillId="0" borderId="15" xfId="0" applyNumberFormat="1" applyFont="1" applyBorder="1" applyAlignment="1" applyProtection="1">
      <alignment horizontal="center"/>
      <protection locked="0"/>
    </xf>
    <xf numFmtId="49" fontId="2" fillId="0" borderId="15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>
      <alignment/>
    </xf>
    <xf numFmtId="3" fontId="8" fillId="0" borderId="4" xfId="0" applyNumberFormat="1" applyFont="1" applyBorder="1" applyAlignment="1">
      <alignment/>
    </xf>
    <xf numFmtId="3" fontId="8" fillId="0" borderId="3" xfId="0" applyNumberFormat="1" applyFont="1" applyBorder="1" applyAlignment="1">
      <alignment/>
    </xf>
    <xf numFmtId="3" fontId="8" fillId="0" borderId="1" xfId="0" applyNumberFormat="1" applyFont="1" applyBorder="1" applyAlignment="1">
      <alignment/>
    </xf>
    <xf numFmtId="3" fontId="8" fillId="0" borderId="15" xfId="0" applyNumberFormat="1" applyFont="1" applyBorder="1" applyAlignment="1">
      <alignment/>
    </xf>
    <xf numFmtId="0" fontId="2" fillId="0" borderId="1" xfId="0" applyFont="1" applyBorder="1" applyAlignment="1" applyProtection="1">
      <alignment/>
      <protection locked="0"/>
    </xf>
    <xf numFmtId="3" fontId="8" fillId="0" borderId="3" xfId="0" applyNumberFormat="1" applyFont="1" applyBorder="1" applyAlignment="1" applyProtection="1">
      <alignment/>
      <protection locked="0"/>
    </xf>
    <xf numFmtId="3" fontId="8" fillId="0" borderId="1" xfId="0" applyNumberFormat="1" applyFont="1" applyBorder="1" applyAlignment="1" applyProtection="1">
      <alignment/>
      <protection locked="0"/>
    </xf>
    <xf numFmtId="3" fontId="8" fillId="0" borderId="15" xfId="0" applyNumberFormat="1" applyFont="1" applyBorder="1" applyAlignment="1" applyProtection="1">
      <alignment/>
      <protection locked="0"/>
    </xf>
    <xf numFmtId="0" fontId="2" fillId="0" borderId="1" xfId="0" applyFont="1" applyFill="1" applyBorder="1" applyAlignment="1" applyProtection="1">
      <alignment/>
      <protection locked="0"/>
    </xf>
    <xf numFmtId="3" fontId="8" fillId="0" borderId="3" xfId="0" applyNumberFormat="1" applyFont="1" applyFill="1" applyBorder="1" applyAlignment="1" applyProtection="1">
      <alignment/>
      <protection locked="0"/>
    </xf>
    <xf numFmtId="3" fontId="8" fillId="0" borderId="1" xfId="0" applyNumberFormat="1" applyFont="1" applyFill="1" applyBorder="1" applyAlignment="1" applyProtection="1">
      <alignment/>
      <protection locked="0"/>
    </xf>
    <xf numFmtId="3" fontId="8" fillId="0" borderId="15" xfId="0" applyNumberFormat="1" applyFont="1" applyFill="1" applyBorder="1" applyAlignment="1" applyProtection="1">
      <alignment/>
      <protection locked="0"/>
    </xf>
    <xf numFmtId="0" fontId="8" fillId="0" borderId="0" xfId="0" applyFont="1" applyFill="1" applyAlignment="1">
      <alignment/>
    </xf>
    <xf numFmtId="0" fontId="8" fillId="2" borderId="0" xfId="0" applyFont="1" applyFill="1" applyAlignment="1">
      <alignment/>
    </xf>
    <xf numFmtId="3" fontId="8" fillId="0" borderId="14" xfId="0" applyNumberFormat="1" applyFont="1" applyBorder="1" applyAlignment="1" applyProtection="1">
      <alignment/>
      <protection locked="0"/>
    </xf>
    <xf numFmtId="0" fontId="9" fillId="0" borderId="14" xfId="0" applyFont="1" applyBorder="1" applyAlignment="1">
      <alignment horizontal="left" wrapText="1"/>
    </xf>
    <xf numFmtId="0" fontId="2" fillId="0" borderId="15" xfId="0" applyFont="1" applyFill="1" applyBorder="1" applyAlignment="1" applyProtection="1">
      <alignment horizontal="center"/>
      <protection locked="0"/>
    </xf>
    <xf numFmtId="3" fontId="8" fillId="0" borderId="14" xfId="0" applyNumberFormat="1" applyFont="1" applyFill="1" applyBorder="1" applyAlignment="1" applyProtection="1">
      <alignment/>
      <protection locked="0"/>
    </xf>
    <xf numFmtId="0" fontId="2" fillId="0" borderId="15" xfId="0" applyFont="1" applyBorder="1" applyAlignment="1">
      <alignment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Border="1" applyAlignment="1">
      <alignment/>
    </xf>
    <xf numFmtId="0" fontId="2" fillId="0" borderId="16" xfId="0" applyFont="1" applyBorder="1" applyAlignment="1">
      <alignment/>
    </xf>
    <xf numFmtId="0" fontId="9" fillId="0" borderId="15" xfId="0" applyFont="1" applyBorder="1" applyAlignment="1">
      <alignment wrapText="1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 applyProtection="1">
      <alignment horizontal="left"/>
      <protection locked="0"/>
    </xf>
    <xf numFmtId="49" fontId="4" fillId="0" borderId="0" xfId="0" applyNumberFormat="1" applyFont="1" applyBorder="1" applyAlignment="1" applyProtection="1">
      <alignment horizontal="center"/>
      <protection locked="0"/>
    </xf>
    <xf numFmtId="17" fontId="2" fillId="0" borderId="4" xfId="0" applyNumberFormat="1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49" fontId="2" fillId="0" borderId="8" xfId="0" applyNumberFormat="1" applyFont="1" applyBorder="1" applyAlignment="1" applyProtection="1">
      <alignment horizontal="center"/>
      <protection locked="0"/>
    </xf>
    <xf numFmtId="0" fontId="2" fillId="0" borderId="1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7"/>
  <sheetViews>
    <sheetView tabSelected="1" defaultGridColor="0" colorId="46" workbookViewId="0" topLeftCell="A13">
      <selection activeCell="A24" sqref="A24"/>
    </sheetView>
  </sheetViews>
  <sheetFormatPr defaultColWidth="11.421875" defaultRowHeight="12.75"/>
  <cols>
    <col min="1" max="1" width="18.7109375" style="1" customWidth="1"/>
    <col min="2" max="3" width="10.140625" style="1" customWidth="1"/>
    <col min="4" max="9" width="11.7109375" style="1" customWidth="1"/>
    <col min="10" max="10" width="11.8515625" style="1" customWidth="1"/>
    <col min="11" max="11" width="11.421875" style="1" customWidth="1"/>
    <col min="12" max="12" width="11.140625" style="1" customWidth="1"/>
    <col min="13" max="16384" width="10.7109375" style="2" customWidth="1"/>
  </cols>
  <sheetData>
    <row r="1" spans="1:12" s="4" customFormat="1" ht="10.5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s="4" customFormat="1" ht="13.5" customHeight="1">
      <c r="A2" s="5"/>
      <c r="B2" s="5"/>
      <c r="C2" s="5"/>
      <c r="D2" s="5"/>
      <c r="E2" s="6"/>
      <c r="F2" s="58" t="s">
        <v>1</v>
      </c>
      <c r="G2" s="58"/>
      <c r="H2" s="5"/>
      <c r="I2" s="5"/>
      <c r="J2" s="5"/>
      <c r="K2" s="5"/>
      <c r="L2" s="7"/>
    </row>
    <row r="3" spans="1:12" s="4" customFormat="1" ht="13.5" customHeight="1">
      <c r="A3" s="5"/>
      <c r="B3" s="5"/>
      <c r="C3" s="5"/>
      <c r="D3" s="5"/>
      <c r="I3" s="5"/>
      <c r="J3" s="5"/>
      <c r="K3" s="5"/>
      <c r="L3" s="7"/>
    </row>
    <row r="4" spans="1:12" s="4" customFormat="1" ht="13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7"/>
    </row>
    <row r="5" spans="1:12" s="4" customFormat="1" ht="14.25" customHeight="1">
      <c r="A5" s="57" t="s">
        <v>2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</row>
    <row r="6" spans="1:12" s="4" customFormat="1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7"/>
    </row>
    <row r="7" spans="1:12" s="4" customFormat="1" ht="10.5">
      <c r="A7" s="59" t="s">
        <v>3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</row>
    <row r="8" spans="1:12" s="4" customFormat="1" ht="20.2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7"/>
    </row>
    <row r="9" spans="1:12" s="4" customFormat="1" ht="10.5">
      <c r="A9" s="57" t="s">
        <v>121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</row>
    <row r="10" spans="1:12" s="4" customFormat="1" ht="18" customHeight="1">
      <c r="A10" s="8"/>
      <c r="B10" s="8"/>
      <c r="C10" s="8"/>
      <c r="D10" s="5"/>
      <c r="E10" s="5"/>
      <c r="F10" s="5"/>
      <c r="G10" s="5"/>
      <c r="H10" s="5"/>
      <c r="I10" s="8"/>
      <c r="J10" s="8"/>
      <c r="K10" s="8"/>
      <c r="L10" s="9"/>
    </row>
    <row r="11" spans="1:12" s="4" customFormat="1" ht="10.5">
      <c r="A11" s="8"/>
      <c r="B11" s="8"/>
      <c r="C11" s="8"/>
      <c r="D11" s="5"/>
      <c r="E11" s="5"/>
      <c r="F11" s="5"/>
      <c r="G11" s="5"/>
      <c r="H11" s="5"/>
      <c r="I11" s="8"/>
      <c r="J11" s="8"/>
      <c r="K11" s="8"/>
      <c r="L11" s="9"/>
    </row>
    <row r="12" spans="1:12" s="4" customFormat="1" ht="10.5">
      <c r="A12" s="57" t="s">
        <v>4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</row>
    <row r="13" spans="1:12" s="4" customFormat="1" ht="10.5">
      <c r="A13" s="3"/>
      <c r="B13" s="8"/>
      <c r="C13" s="8"/>
      <c r="D13" s="5"/>
      <c r="E13" s="5"/>
      <c r="F13" s="8"/>
      <c r="G13" s="5"/>
      <c r="H13" s="5"/>
      <c r="I13" s="8"/>
      <c r="J13" s="8"/>
      <c r="K13" s="8"/>
      <c r="L13" s="9"/>
    </row>
    <row r="14" spans="1:12" s="4" customFormat="1" ht="15.75" customHeight="1">
      <c r="A14" s="57" t="s">
        <v>120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</row>
    <row r="15" spans="1:12" s="4" customFormat="1" ht="17.25" customHeight="1">
      <c r="A15" s="57" t="s">
        <v>122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</row>
    <row r="16" spans="1:12" s="4" customFormat="1" ht="8.25" customHeight="1">
      <c r="A16" s="61"/>
      <c r="B16" s="9"/>
      <c r="C16" s="9"/>
      <c r="D16" s="7"/>
      <c r="E16" s="7"/>
      <c r="F16" s="7"/>
      <c r="G16" s="7"/>
      <c r="H16" s="7"/>
      <c r="I16" s="9"/>
      <c r="J16" s="9"/>
      <c r="K16" s="9"/>
      <c r="L16" s="9"/>
    </row>
    <row r="17" spans="1:12" s="4" customFormat="1" ht="9.75" customHeight="1">
      <c r="A17" s="61"/>
      <c r="B17" s="10"/>
      <c r="C17" s="10"/>
      <c r="D17" s="10"/>
      <c r="E17" s="10"/>
      <c r="F17" s="10"/>
      <c r="G17" s="10"/>
      <c r="H17" s="11"/>
      <c r="I17" s="11"/>
      <c r="J17" s="11"/>
      <c r="K17" s="11"/>
      <c r="L17" s="7"/>
    </row>
    <row r="18" spans="1:12" s="15" customFormat="1" ht="19.5" customHeight="1">
      <c r="A18" s="12"/>
      <c r="B18" s="13"/>
      <c r="C18" s="13"/>
      <c r="D18" s="13"/>
      <c r="E18" s="13" t="s">
        <v>5</v>
      </c>
      <c r="F18" s="13"/>
      <c r="G18" s="13"/>
      <c r="H18" s="13"/>
      <c r="I18" s="13"/>
      <c r="J18" s="13"/>
      <c r="K18" s="13"/>
      <c r="L18" s="14"/>
    </row>
    <row r="19" spans="1:12" s="15" customFormat="1" ht="10.5" customHeight="1">
      <c r="A19" s="16" t="s">
        <v>6</v>
      </c>
      <c r="B19" s="17"/>
      <c r="C19" s="18"/>
      <c r="D19" s="18"/>
      <c r="E19" s="19"/>
      <c r="F19" s="17"/>
      <c r="G19" s="18"/>
      <c r="H19" s="19"/>
      <c r="I19" s="17"/>
      <c r="J19" s="18"/>
      <c r="K19" s="19"/>
      <c r="L19" s="16" t="s">
        <v>7</v>
      </c>
    </row>
    <row r="20" spans="1:12" s="15" customFormat="1" ht="10.5" customHeight="1">
      <c r="A20" s="20" t="s">
        <v>8</v>
      </c>
      <c r="B20" s="62" t="s">
        <v>9</v>
      </c>
      <c r="C20" s="62"/>
      <c r="D20" s="62"/>
      <c r="E20" s="62"/>
      <c r="F20" s="62" t="s">
        <v>10</v>
      </c>
      <c r="G20" s="62"/>
      <c r="H20" s="62"/>
      <c r="I20" s="21"/>
      <c r="J20" s="22" t="s">
        <v>11</v>
      </c>
      <c r="K20" s="23"/>
      <c r="L20" s="20" t="s">
        <v>12</v>
      </c>
    </row>
    <row r="21" spans="1:12" s="15" customFormat="1" ht="10.5" customHeight="1">
      <c r="A21" s="20" t="s">
        <v>13</v>
      </c>
      <c r="B21" s="24" t="s">
        <v>14</v>
      </c>
      <c r="C21" s="25" t="s">
        <v>15</v>
      </c>
      <c r="D21" s="26"/>
      <c r="E21" s="27"/>
      <c r="F21" s="63" t="s">
        <v>16</v>
      </c>
      <c r="G21" s="63"/>
      <c r="H21" s="63"/>
      <c r="I21" s="28"/>
      <c r="J21" s="26"/>
      <c r="K21" s="27"/>
      <c r="L21" s="29" t="s">
        <v>17</v>
      </c>
    </row>
    <row r="22" spans="1:12" s="15" customFormat="1" ht="19.5" customHeight="1">
      <c r="A22" s="29"/>
      <c r="B22" s="60" t="s">
        <v>123</v>
      </c>
      <c r="C22" s="60"/>
      <c r="D22" s="30" t="s">
        <v>18</v>
      </c>
      <c r="E22" s="30" t="s">
        <v>19</v>
      </c>
      <c r="F22" s="31" t="s">
        <v>123</v>
      </c>
      <c r="G22" s="30" t="s">
        <v>18</v>
      </c>
      <c r="H22" s="30" t="s">
        <v>19</v>
      </c>
      <c r="I22" s="31" t="s">
        <v>123</v>
      </c>
      <c r="J22" s="30" t="s">
        <v>18</v>
      </c>
      <c r="K22" s="30" t="s">
        <v>11</v>
      </c>
      <c r="L22" s="32"/>
    </row>
    <row r="23" spans="1:12" s="15" customFormat="1" ht="13.5" customHeight="1">
      <c r="A23" s="33"/>
      <c r="B23" s="34"/>
      <c r="C23" s="34"/>
      <c r="D23" s="35"/>
      <c r="E23" s="36"/>
      <c r="F23" s="34"/>
      <c r="G23" s="35"/>
      <c r="H23" s="37"/>
      <c r="I23" s="37"/>
      <c r="J23" s="37"/>
      <c r="K23" s="37"/>
      <c r="L23" s="34"/>
    </row>
    <row r="24" spans="1:12" s="15" customFormat="1" ht="12.75">
      <c r="A24" s="38" t="s">
        <v>20</v>
      </c>
      <c r="B24" s="56">
        <v>1831</v>
      </c>
      <c r="C24" s="56">
        <v>77</v>
      </c>
      <c r="D24" s="39">
        <v>13017</v>
      </c>
      <c r="E24" s="40">
        <f>SUM(B24:D24)</f>
        <v>14925</v>
      </c>
      <c r="F24" s="56">
        <v>745</v>
      </c>
      <c r="G24" s="39">
        <v>5445</v>
      </c>
      <c r="H24" s="41">
        <f>SUM(F24:G24)</f>
        <v>6190</v>
      </c>
      <c r="I24" s="41">
        <f>SUM(B24+C24+F24)</f>
        <v>2653</v>
      </c>
      <c r="J24" s="41">
        <f>SUM(D24+G24)</f>
        <v>18462</v>
      </c>
      <c r="K24" s="40">
        <f>SUM(I24:J24)</f>
        <v>21115</v>
      </c>
      <c r="L24" s="56">
        <v>30966</v>
      </c>
    </row>
    <row r="25" spans="1:12" s="15" customFormat="1" ht="12.75">
      <c r="A25" s="38" t="s">
        <v>21</v>
      </c>
      <c r="B25" s="56">
        <v>2562</v>
      </c>
      <c r="C25" s="56">
        <v>0</v>
      </c>
      <c r="D25" s="39">
        <v>33208</v>
      </c>
      <c r="E25" s="40">
        <f aca="true" t="shared" si="0" ref="E25:E88">SUM(B25:D25)</f>
        <v>35770</v>
      </c>
      <c r="F25" s="56">
        <v>118</v>
      </c>
      <c r="G25" s="39">
        <v>678</v>
      </c>
      <c r="H25" s="41">
        <f aca="true" t="shared" si="1" ref="H25:H88">SUM(F25:G25)</f>
        <v>796</v>
      </c>
      <c r="I25" s="41">
        <f>SUM(B25+C25+F25)</f>
        <v>2680</v>
      </c>
      <c r="J25" s="41">
        <f aca="true" t="shared" si="2" ref="J25:J88">SUM(D25+G25)</f>
        <v>33886</v>
      </c>
      <c r="K25" s="40">
        <f aca="true" t="shared" si="3" ref="K25:K88">SUM(E25+H25)</f>
        <v>36566</v>
      </c>
      <c r="L25" s="56">
        <v>92893</v>
      </c>
    </row>
    <row r="26" spans="1:12" s="46" customFormat="1" ht="12.75">
      <c r="A26" s="42" t="s">
        <v>22</v>
      </c>
      <c r="B26" s="56">
        <v>1378</v>
      </c>
      <c r="C26" s="56">
        <v>20</v>
      </c>
      <c r="D26" s="43">
        <v>8710</v>
      </c>
      <c r="E26" s="44">
        <f t="shared" si="0"/>
        <v>10108</v>
      </c>
      <c r="F26" s="56">
        <v>183</v>
      </c>
      <c r="G26" s="43">
        <v>1265</v>
      </c>
      <c r="H26" s="45">
        <f t="shared" si="1"/>
        <v>1448</v>
      </c>
      <c r="I26" s="45">
        <f aca="true" t="shared" si="4" ref="I26:I88">SUM(B26+C26+F26)</f>
        <v>1581</v>
      </c>
      <c r="J26" s="45">
        <f t="shared" si="2"/>
        <v>9975</v>
      </c>
      <c r="K26" s="44">
        <f t="shared" si="3"/>
        <v>11556</v>
      </c>
      <c r="L26" s="56">
        <v>1610</v>
      </c>
    </row>
    <row r="27" spans="1:12" s="15" customFormat="1" ht="12.75">
      <c r="A27" s="38" t="s">
        <v>23</v>
      </c>
      <c r="B27" s="56">
        <v>831</v>
      </c>
      <c r="C27" s="56">
        <v>861</v>
      </c>
      <c r="D27" s="39">
        <v>11214</v>
      </c>
      <c r="E27" s="40">
        <f t="shared" si="0"/>
        <v>12906</v>
      </c>
      <c r="F27" s="56">
        <v>539</v>
      </c>
      <c r="G27" s="39">
        <v>3811</v>
      </c>
      <c r="H27" s="41">
        <f t="shared" si="1"/>
        <v>4350</v>
      </c>
      <c r="I27" s="41">
        <f t="shared" si="4"/>
        <v>2231</v>
      </c>
      <c r="J27" s="41">
        <f t="shared" si="2"/>
        <v>15025</v>
      </c>
      <c r="K27" s="40">
        <f t="shared" si="3"/>
        <v>17256</v>
      </c>
      <c r="L27" s="56">
        <v>2037</v>
      </c>
    </row>
    <row r="28" spans="1:12" s="15" customFormat="1" ht="12.75">
      <c r="A28" s="38" t="s">
        <v>24</v>
      </c>
      <c r="B28" s="56">
        <v>94</v>
      </c>
      <c r="C28" s="56">
        <v>418</v>
      </c>
      <c r="D28" s="39">
        <v>2071</v>
      </c>
      <c r="E28" s="40">
        <f t="shared" si="0"/>
        <v>2583</v>
      </c>
      <c r="F28" s="56">
        <v>6</v>
      </c>
      <c r="G28" s="39">
        <v>168</v>
      </c>
      <c r="H28" s="41">
        <f t="shared" si="1"/>
        <v>174</v>
      </c>
      <c r="I28" s="41">
        <f t="shared" si="4"/>
        <v>518</v>
      </c>
      <c r="J28" s="41">
        <f t="shared" si="2"/>
        <v>2239</v>
      </c>
      <c r="K28" s="40">
        <f t="shared" si="3"/>
        <v>2757</v>
      </c>
      <c r="L28" s="56">
        <v>8</v>
      </c>
    </row>
    <row r="29" spans="1:12" s="15" customFormat="1" ht="12.75">
      <c r="A29" s="38" t="s">
        <v>25</v>
      </c>
      <c r="B29" s="56">
        <v>1856</v>
      </c>
      <c r="C29" s="56">
        <v>31</v>
      </c>
      <c r="D29" s="39">
        <v>9415</v>
      </c>
      <c r="E29" s="40">
        <f t="shared" si="0"/>
        <v>11302</v>
      </c>
      <c r="F29" s="56">
        <v>0</v>
      </c>
      <c r="G29" s="39">
        <v>21</v>
      </c>
      <c r="H29" s="41">
        <f t="shared" si="1"/>
        <v>21</v>
      </c>
      <c r="I29" s="41">
        <f t="shared" si="4"/>
        <v>1887</v>
      </c>
      <c r="J29" s="41">
        <f t="shared" si="2"/>
        <v>9436</v>
      </c>
      <c r="K29" s="40">
        <f t="shared" si="3"/>
        <v>11323</v>
      </c>
      <c r="L29" s="56">
        <v>66</v>
      </c>
    </row>
    <row r="30" spans="1:12" s="46" customFormat="1" ht="12.75">
      <c r="A30" s="42" t="s">
        <v>26</v>
      </c>
      <c r="B30" s="56">
        <v>3031</v>
      </c>
      <c r="C30" s="56">
        <v>19887</v>
      </c>
      <c r="D30" s="43">
        <v>154721</v>
      </c>
      <c r="E30" s="44">
        <f t="shared" si="0"/>
        <v>177639</v>
      </c>
      <c r="F30" s="56">
        <v>2281</v>
      </c>
      <c r="G30" s="43">
        <v>17004</v>
      </c>
      <c r="H30" s="45">
        <f t="shared" si="1"/>
        <v>19285</v>
      </c>
      <c r="I30" s="41">
        <f t="shared" si="4"/>
        <v>25199</v>
      </c>
      <c r="J30" s="45">
        <f t="shared" si="2"/>
        <v>171725</v>
      </c>
      <c r="K30" s="44">
        <f t="shared" si="3"/>
        <v>196924</v>
      </c>
      <c r="L30" s="56">
        <v>39706</v>
      </c>
    </row>
    <row r="31" spans="1:12" s="15" customFormat="1" ht="12.75">
      <c r="A31" s="38" t="s">
        <v>27</v>
      </c>
      <c r="B31" s="56">
        <v>5</v>
      </c>
      <c r="C31" s="56">
        <v>0</v>
      </c>
      <c r="D31" s="39">
        <v>51</v>
      </c>
      <c r="E31" s="40">
        <f>SUM(B31:D31)</f>
        <v>56</v>
      </c>
      <c r="F31" s="56">
        <v>0</v>
      </c>
      <c r="G31" s="39">
        <v>0</v>
      </c>
      <c r="H31" s="41">
        <f t="shared" si="1"/>
        <v>0</v>
      </c>
      <c r="I31" s="41">
        <f>SUM(B31+C31+F31)</f>
        <v>5</v>
      </c>
      <c r="J31" s="41">
        <f t="shared" si="2"/>
        <v>51</v>
      </c>
      <c r="K31" s="40">
        <f t="shared" si="3"/>
        <v>56</v>
      </c>
      <c r="L31" s="56">
        <v>166</v>
      </c>
    </row>
    <row r="32" spans="1:12" s="15" customFormat="1" ht="12.75">
      <c r="A32" s="38" t="s">
        <v>28</v>
      </c>
      <c r="B32" s="56">
        <v>0</v>
      </c>
      <c r="C32" s="56">
        <v>264</v>
      </c>
      <c r="D32" s="39">
        <v>641</v>
      </c>
      <c r="E32" s="40">
        <f>SUM(B32:D32)</f>
        <v>905</v>
      </c>
      <c r="F32" s="56">
        <v>57</v>
      </c>
      <c r="G32" s="39">
        <v>421</v>
      </c>
      <c r="H32" s="41">
        <f t="shared" si="1"/>
        <v>478</v>
      </c>
      <c r="I32" s="41">
        <f>SUM(B32+C32+F32)</f>
        <v>321</v>
      </c>
      <c r="J32" s="41">
        <f>SUM(D32+G32)</f>
        <v>1062</v>
      </c>
      <c r="K32" s="40">
        <f t="shared" si="3"/>
        <v>1383</v>
      </c>
      <c r="L32" s="56">
        <v>81</v>
      </c>
    </row>
    <row r="33" spans="1:12" s="15" customFormat="1" ht="12.75">
      <c r="A33" s="38" t="s">
        <v>29</v>
      </c>
      <c r="B33" s="56">
        <v>9834</v>
      </c>
      <c r="C33" s="56">
        <v>0</v>
      </c>
      <c r="D33" s="39">
        <v>114558</v>
      </c>
      <c r="E33" s="40">
        <f t="shared" si="0"/>
        <v>124392</v>
      </c>
      <c r="F33" s="56">
        <v>22</v>
      </c>
      <c r="G33" s="39">
        <v>720</v>
      </c>
      <c r="H33" s="41">
        <f t="shared" si="1"/>
        <v>742</v>
      </c>
      <c r="I33" s="41">
        <f t="shared" si="4"/>
        <v>9856</v>
      </c>
      <c r="J33" s="41">
        <f t="shared" si="2"/>
        <v>115278</v>
      </c>
      <c r="K33" s="40">
        <f t="shared" si="3"/>
        <v>125134</v>
      </c>
      <c r="L33" s="56">
        <v>336245</v>
      </c>
    </row>
    <row r="34" spans="1:12" s="15" customFormat="1" ht="12.75">
      <c r="A34" s="38" t="s">
        <v>30</v>
      </c>
      <c r="B34" s="56">
        <v>24484</v>
      </c>
      <c r="C34" s="56">
        <v>41193</v>
      </c>
      <c r="D34" s="39">
        <v>421805</v>
      </c>
      <c r="E34" s="40">
        <f t="shared" si="0"/>
        <v>487482</v>
      </c>
      <c r="F34" s="56">
        <v>60666</v>
      </c>
      <c r="G34" s="39">
        <v>228899</v>
      </c>
      <c r="H34" s="41">
        <f t="shared" si="1"/>
        <v>289565</v>
      </c>
      <c r="I34" s="41">
        <f t="shared" si="4"/>
        <v>126343</v>
      </c>
      <c r="J34" s="41">
        <f t="shared" si="2"/>
        <v>650704</v>
      </c>
      <c r="K34" s="40">
        <f t="shared" si="3"/>
        <v>777047</v>
      </c>
      <c r="L34" s="56">
        <v>743252</v>
      </c>
    </row>
    <row r="35" spans="1:12" s="15" customFormat="1" ht="12.75">
      <c r="A35" s="38" t="s">
        <v>31</v>
      </c>
      <c r="B35" s="56">
        <v>486</v>
      </c>
      <c r="C35" s="56">
        <v>277</v>
      </c>
      <c r="D35" s="39">
        <v>5999</v>
      </c>
      <c r="E35" s="40">
        <f t="shared" si="0"/>
        <v>6762</v>
      </c>
      <c r="F35" s="56">
        <v>134</v>
      </c>
      <c r="G35" s="39">
        <v>777</v>
      </c>
      <c r="H35" s="41">
        <f t="shared" si="1"/>
        <v>911</v>
      </c>
      <c r="I35" s="41">
        <f t="shared" si="4"/>
        <v>897</v>
      </c>
      <c r="J35" s="41">
        <f t="shared" si="2"/>
        <v>6776</v>
      </c>
      <c r="K35" s="40">
        <f t="shared" si="3"/>
        <v>7673</v>
      </c>
      <c r="L35" s="56">
        <v>0</v>
      </c>
    </row>
    <row r="36" spans="1:12" s="46" customFormat="1" ht="12.75">
      <c r="A36" s="42" t="s">
        <v>32</v>
      </c>
      <c r="B36" s="56">
        <v>19802</v>
      </c>
      <c r="C36" s="56">
        <v>14278</v>
      </c>
      <c r="D36" s="43">
        <v>86209</v>
      </c>
      <c r="E36" s="44">
        <f t="shared" si="0"/>
        <v>120289</v>
      </c>
      <c r="F36" s="56">
        <v>15650</v>
      </c>
      <c r="G36" s="43">
        <v>14379</v>
      </c>
      <c r="H36" s="45">
        <f t="shared" si="1"/>
        <v>30029</v>
      </c>
      <c r="I36" s="41">
        <f t="shared" si="4"/>
        <v>49730</v>
      </c>
      <c r="J36" s="45">
        <f t="shared" si="2"/>
        <v>100588</v>
      </c>
      <c r="K36" s="44">
        <f t="shared" si="3"/>
        <v>150318</v>
      </c>
      <c r="L36" s="56">
        <v>34062</v>
      </c>
    </row>
    <row r="37" spans="1:12" s="15" customFormat="1" ht="12.75">
      <c r="A37" s="38" t="s">
        <v>33</v>
      </c>
      <c r="B37" s="56">
        <v>6041</v>
      </c>
      <c r="C37" s="56">
        <v>5417</v>
      </c>
      <c r="D37" s="39">
        <v>76163</v>
      </c>
      <c r="E37" s="40">
        <f t="shared" si="0"/>
        <v>87621</v>
      </c>
      <c r="F37" s="56">
        <v>8994</v>
      </c>
      <c r="G37" s="39">
        <v>65745</v>
      </c>
      <c r="H37" s="41">
        <f t="shared" si="1"/>
        <v>74739</v>
      </c>
      <c r="I37" s="41">
        <f t="shared" si="4"/>
        <v>20452</v>
      </c>
      <c r="J37" s="41">
        <f t="shared" si="2"/>
        <v>141908</v>
      </c>
      <c r="K37" s="40">
        <f t="shared" si="3"/>
        <v>162360</v>
      </c>
      <c r="L37" s="56">
        <v>3140</v>
      </c>
    </row>
    <row r="38" spans="1:12" s="15" customFormat="1" ht="12.75">
      <c r="A38" s="38" t="s">
        <v>34</v>
      </c>
      <c r="B38" s="56">
        <v>167</v>
      </c>
      <c r="C38" s="56">
        <v>720</v>
      </c>
      <c r="D38" s="39">
        <v>5142</v>
      </c>
      <c r="E38" s="40">
        <f t="shared" si="0"/>
        <v>6029</v>
      </c>
      <c r="F38" s="56">
        <v>1605</v>
      </c>
      <c r="G38" s="39">
        <v>13467</v>
      </c>
      <c r="H38" s="41">
        <f t="shared" si="1"/>
        <v>15072</v>
      </c>
      <c r="I38" s="41">
        <f t="shared" si="4"/>
        <v>2492</v>
      </c>
      <c r="J38" s="41">
        <f t="shared" si="2"/>
        <v>18609</v>
      </c>
      <c r="K38" s="40">
        <f t="shared" si="3"/>
        <v>21101</v>
      </c>
      <c r="L38" s="56">
        <v>4438</v>
      </c>
    </row>
    <row r="39" spans="1:12" s="15" customFormat="1" ht="12.75">
      <c r="A39" s="38" t="s">
        <v>35</v>
      </c>
      <c r="B39" s="56">
        <v>1</v>
      </c>
      <c r="C39" s="56">
        <v>69</v>
      </c>
      <c r="D39" s="39">
        <v>8150</v>
      </c>
      <c r="E39" s="40">
        <f t="shared" si="0"/>
        <v>8220</v>
      </c>
      <c r="F39" s="56">
        <v>858</v>
      </c>
      <c r="G39" s="39">
        <v>6261</v>
      </c>
      <c r="H39" s="41">
        <f t="shared" si="1"/>
        <v>7119</v>
      </c>
      <c r="I39" s="41">
        <f t="shared" si="4"/>
        <v>928</v>
      </c>
      <c r="J39" s="41">
        <f t="shared" si="2"/>
        <v>14411</v>
      </c>
      <c r="K39" s="40">
        <f t="shared" si="3"/>
        <v>15339</v>
      </c>
      <c r="L39" s="56">
        <v>52088</v>
      </c>
    </row>
    <row r="40" spans="1:12" s="15" customFormat="1" ht="12.75">
      <c r="A40" s="38" t="s">
        <v>36</v>
      </c>
      <c r="B40" s="56">
        <v>56</v>
      </c>
      <c r="C40" s="56">
        <v>2111</v>
      </c>
      <c r="D40" s="39">
        <v>20765</v>
      </c>
      <c r="E40" s="40">
        <f t="shared" si="0"/>
        <v>22932</v>
      </c>
      <c r="F40" s="56">
        <v>1500</v>
      </c>
      <c r="G40" s="39">
        <v>6195</v>
      </c>
      <c r="H40" s="41">
        <f t="shared" si="1"/>
        <v>7695</v>
      </c>
      <c r="I40" s="41">
        <f t="shared" si="4"/>
        <v>3667</v>
      </c>
      <c r="J40" s="41">
        <f t="shared" si="2"/>
        <v>26960</v>
      </c>
      <c r="K40" s="40">
        <f t="shared" si="3"/>
        <v>30627</v>
      </c>
      <c r="L40" s="56">
        <v>257212</v>
      </c>
    </row>
    <row r="41" spans="1:12" s="15" customFormat="1" ht="12.75">
      <c r="A41" s="38" t="s">
        <v>37</v>
      </c>
      <c r="B41" s="56">
        <v>7389</v>
      </c>
      <c r="C41" s="56">
        <v>0</v>
      </c>
      <c r="D41" s="39">
        <v>52340</v>
      </c>
      <c r="E41" s="40">
        <f t="shared" si="0"/>
        <v>59729</v>
      </c>
      <c r="F41" s="56">
        <v>13</v>
      </c>
      <c r="G41" s="39">
        <v>87</v>
      </c>
      <c r="H41" s="41">
        <f t="shared" si="1"/>
        <v>100</v>
      </c>
      <c r="I41" s="41">
        <f t="shared" si="4"/>
        <v>7402</v>
      </c>
      <c r="J41" s="41">
        <f t="shared" si="2"/>
        <v>52427</v>
      </c>
      <c r="K41" s="40">
        <f t="shared" si="3"/>
        <v>59829</v>
      </c>
      <c r="L41" s="56">
        <v>103250</v>
      </c>
    </row>
    <row r="42" spans="1:12" s="15" customFormat="1" ht="12.75">
      <c r="A42" s="38" t="s">
        <v>38</v>
      </c>
      <c r="B42" s="56">
        <v>12</v>
      </c>
      <c r="C42" s="56">
        <v>120</v>
      </c>
      <c r="D42" s="39">
        <v>1277</v>
      </c>
      <c r="E42" s="40">
        <f t="shared" si="0"/>
        <v>1409</v>
      </c>
      <c r="F42" s="56">
        <v>105</v>
      </c>
      <c r="G42" s="39">
        <v>675</v>
      </c>
      <c r="H42" s="41">
        <f t="shared" si="1"/>
        <v>780</v>
      </c>
      <c r="I42" s="41">
        <f t="shared" si="4"/>
        <v>237</v>
      </c>
      <c r="J42" s="41">
        <f t="shared" si="2"/>
        <v>1952</v>
      </c>
      <c r="K42" s="40">
        <f t="shared" si="3"/>
        <v>2189</v>
      </c>
      <c r="L42" s="56">
        <v>0</v>
      </c>
    </row>
    <row r="43" spans="1:12" s="46" customFormat="1" ht="12.75">
      <c r="A43" s="42" t="s">
        <v>39</v>
      </c>
      <c r="B43" s="56">
        <v>213</v>
      </c>
      <c r="C43" s="56">
        <v>16</v>
      </c>
      <c r="D43" s="43">
        <v>1275</v>
      </c>
      <c r="E43" s="44">
        <f t="shared" si="0"/>
        <v>1504</v>
      </c>
      <c r="F43" s="56">
        <v>9</v>
      </c>
      <c r="G43" s="43">
        <v>208</v>
      </c>
      <c r="H43" s="45">
        <f t="shared" si="1"/>
        <v>217</v>
      </c>
      <c r="I43" s="45">
        <f t="shared" si="4"/>
        <v>238</v>
      </c>
      <c r="J43" s="45">
        <f t="shared" si="2"/>
        <v>1483</v>
      </c>
      <c r="K43" s="44">
        <f t="shared" si="3"/>
        <v>1721</v>
      </c>
      <c r="L43" s="56">
        <v>0</v>
      </c>
    </row>
    <row r="44" spans="1:12" s="15" customFormat="1" ht="12.75">
      <c r="A44" s="42" t="s">
        <v>40</v>
      </c>
      <c r="B44" s="56">
        <v>4458</v>
      </c>
      <c r="C44" s="56">
        <v>8974</v>
      </c>
      <c r="D44" s="43">
        <v>85274</v>
      </c>
      <c r="E44" s="44">
        <f t="shared" si="0"/>
        <v>98706</v>
      </c>
      <c r="F44" s="56">
        <v>442</v>
      </c>
      <c r="G44" s="43">
        <v>13692</v>
      </c>
      <c r="H44" s="45">
        <f t="shared" si="1"/>
        <v>14134</v>
      </c>
      <c r="I44" s="45">
        <f t="shared" si="4"/>
        <v>13874</v>
      </c>
      <c r="J44" s="45">
        <f t="shared" si="2"/>
        <v>98966</v>
      </c>
      <c r="K44" s="44">
        <f t="shared" si="3"/>
        <v>112840</v>
      </c>
      <c r="L44" s="56">
        <v>20421</v>
      </c>
    </row>
    <row r="45" spans="1:21" s="47" customFormat="1" ht="12.75">
      <c r="A45" s="42" t="s">
        <v>41</v>
      </c>
      <c r="B45" s="56">
        <v>33790</v>
      </c>
      <c r="C45" s="56">
        <v>788</v>
      </c>
      <c r="D45" s="43">
        <v>237263</v>
      </c>
      <c r="E45" s="44">
        <f t="shared" si="0"/>
        <v>271841</v>
      </c>
      <c r="F45" s="56">
        <v>22622</v>
      </c>
      <c r="G45" s="43">
        <v>162868</v>
      </c>
      <c r="H45" s="45">
        <f t="shared" si="1"/>
        <v>185490</v>
      </c>
      <c r="I45" s="45">
        <f t="shared" si="4"/>
        <v>57200</v>
      </c>
      <c r="J45" s="45">
        <f t="shared" si="2"/>
        <v>400131</v>
      </c>
      <c r="K45" s="44">
        <f t="shared" si="3"/>
        <v>457331</v>
      </c>
      <c r="L45" s="56">
        <v>1169049</v>
      </c>
      <c r="M45" s="46"/>
      <c r="N45" s="46"/>
      <c r="O45" s="46"/>
      <c r="P45" s="46"/>
      <c r="Q45" s="46"/>
      <c r="R45" s="46"/>
      <c r="S45" s="46"/>
      <c r="T45" s="46"/>
      <c r="U45" s="46"/>
    </row>
    <row r="46" spans="1:12" s="46" customFormat="1" ht="12.75">
      <c r="A46" s="42" t="s">
        <v>42</v>
      </c>
      <c r="B46" s="56">
        <v>1364</v>
      </c>
      <c r="C46" s="56">
        <v>191</v>
      </c>
      <c r="D46" s="43">
        <v>8424</v>
      </c>
      <c r="E46" s="44">
        <f t="shared" si="0"/>
        <v>9979</v>
      </c>
      <c r="F46" s="56">
        <v>2021</v>
      </c>
      <c r="G46" s="43">
        <v>22361</v>
      </c>
      <c r="H46" s="45">
        <f t="shared" si="1"/>
        <v>24382</v>
      </c>
      <c r="I46" s="45">
        <f t="shared" si="4"/>
        <v>3576</v>
      </c>
      <c r="J46" s="45">
        <f t="shared" si="2"/>
        <v>30785</v>
      </c>
      <c r="K46" s="44">
        <f t="shared" si="3"/>
        <v>34361</v>
      </c>
      <c r="L46" s="56">
        <v>0</v>
      </c>
    </row>
    <row r="47" spans="1:21" s="15" customFormat="1" ht="12.75">
      <c r="A47" s="42" t="s">
        <v>43</v>
      </c>
      <c r="B47" s="56">
        <v>0</v>
      </c>
      <c r="C47" s="56">
        <v>0</v>
      </c>
      <c r="D47" s="43">
        <v>0</v>
      </c>
      <c r="E47" s="44">
        <f t="shared" si="0"/>
        <v>0</v>
      </c>
      <c r="F47" s="56">
        <v>94</v>
      </c>
      <c r="G47" s="43">
        <v>521</v>
      </c>
      <c r="H47" s="45">
        <f t="shared" si="1"/>
        <v>615</v>
      </c>
      <c r="I47" s="45">
        <f t="shared" si="4"/>
        <v>94</v>
      </c>
      <c r="J47" s="45">
        <f t="shared" si="2"/>
        <v>521</v>
      </c>
      <c r="K47" s="44">
        <f t="shared" si="3"/>
        <v>615</v>
      </c>
      <c r="L47" s="56">
        <v>29</v>
      </c>
      <c r="M47" s="46"/>
      <c r="N47" s="46"/>
      <c r="O47" s="46"/>
      <c r="P47" s="46"/>
      <c r="Q47" s="46"/>
      <c r="R47" s="46"/>
      <c r="S47" s="46"/>
      <c r="T47" s="46"/>
      <c r="U47" s="46"/>
    </row>
    <row r="48" spans="1:21" s="15" customFormat="1" ht="12.75">
      <c r="A48" s="42" t="s">
        <v>44</v>
      </c>
      <c r="B48" s="56">
        <v>19462</v>
      </c>
      <c r="C48" s="56">
        <v>4550</v>
      </c>
      <c r="D48" s="43">
        <v>156501</v>
      </c>
      <c r="E48" s="44">
        <f t="shared" si="0"/>
        <v>180513</v>
      </c>
      <c r="F48" s="56">
        <v>5441</v>
      </c>
      <c r="G48" s="43">
        <v>41273</v>
      </c>
      <c r="H48" s="45">
        <f t="shared" si="1"/>
        <v>46714</v>
      </c>
      <c r="I48" s="45">
        <f t="shared" si="4"/>
        <v>29453</v>
      </c>
      <c r="J48" s="45">
        <f t="shared" si="2"/>
        <v>197774</v>
      </c>
      <c r="K48" s="44">
        <f t="shared" si="3"/>
        <v>227227</v>
      </c>
      <c r="L48" s="56">
        <v>38856</v>
      </c>
      <c r="M48" s="46"/>
      <c r="N48" s="46"/>
      <c r="O48" s="46"/>
      <c r="P48" s="46"/>
      <c r="Q48" s="46"/>
      <c r="R48" s="46"/>
      <c r="S48" s="46"/>
      <c r="T48" s="46"/>
      <c r="U48" s="46"/>
    </row>
    <row r="49" spans="1:21" s="15" customFormat="1" ht="12.75">
      <c r="A49" s="42" t="s">
        <v>45</v>
      </c>
      <c r="B49" s="56">
        <v>0</v>
      </c>
      <c r="C49" s="56">
        <v>7</v>
      </c>
      <c r="D49" s="43">
        <v>66</v>
      </c>
      <c r="E49" s="44">
        <f t="shared" si="0"/>
        <v>73</v>
      </c>
      <c r="F49" s="56">
        <v>8</v>
      </c>
      <c r="G49" s="43">
        <v>94</v>
      </c>
      <c r="H49" s="45">
        <f t="shared" si="1"/>
        <v>102</v>
      </c>
      <c r="I49" s="45">
        <f t="shared" si="4"/>
        <v>15</v>
      </c>
      <c r="J49" s="45">
        <f t="shared" si="2"/>
        <v>160</v>
      </c>
      <c r="K49" s="44">
        <f t="shared" si="3"/>
        <v>175</v>
      </c>
      <c r="L49" s="56">
        <v>0</v>
      </c>
      <c r="M49" s="46"/>
      <c r="N49" s="46"/>
      <c r="O49" s="46"/>
      <c r="P49" s="46"/>
      <c r="Q49" s="46"/>
      <c r="R49" s="46"/>
      <c r="S49" s="46"/>
      <c r="T49" s="46"/>
      <c r="U49" s="46"/>
    </row>
    <row r="50" spans="1:21" s="47" customFormat="1" ht="12.75">
      <c r="A50" s="42" t="s">
        <v>46</v>
      </c>
      <c r="B50" s="56">
        <v>36137</v>
      </c>
      <c r="C50" s="56">
        <v>5616</v>
      </c>
      <c r="D50" s="43">
        <v>251917</v>
      </c>
      <c r="E50" s="44">
        <f t="shared" si="0"/>
        <v>293670</v>
      </c>
      <c r="F50" s="56">
        <v>1770</v>
      </c>
      <c r="G50" s="43">
        <v>12520</v>
      </c>
      <c r="H50" s="45">
        <f t="shared" si="1"/>
        <v>14290</v>
      </c>
      <c r="I50" s="45">
        <f t="shared" si="4"/>
        <v>43523</v>
      </c>
      <c r="J50" s="45">
        <f t="shared" si="2"/>
        <v>264437</v>
      </c>
      <c r="K50" s="44">
        <f t="shared" si="3"/>
        <v>307960</v>
      </c>
      <c r="L50" s="56">
        <v>1118146</v>
      </c>
      <c r="M50" s="46"/>
      <c r="N50" s="46"/>
      <c r="O50" s="46"/>
      <c r="P50" s="46"/>
      <c r="Q50" s="46"/>
      <c r="R50" s="46"/>
      <c r="S50" s="46"/>
      <c r="T50" s="46"/>
      <c r="U50" s="46"/>
    </row>
    <row r="51" spans="1:12" s="15" customFormat="1" ht="12.75">
      <c r="A51" s="42" t="s">
        <v>47</v>
      </c>
      <c r="B51" s="56">
        <v>45</v>
      </c>
      <c r="C51" s="56">
        <v>7</v>
      </c>
      <c r="D51" s="43">
        <v>1980</v>
      </c>
      <c r="E51" s="44">
        <f t="shared" si="0"/>
        <v>2032</v>
      </c>
      <c r="F51" s="56">
        <v>502</v>
      </c>
      <c r="G51" s="43">
        <v>3508</v>
      </c>
      <c r="H51" s="45">
        <f t="shared" si="1"/>
        <v>4010</v>
      </c>
      <c r="I51" s="45">
        <f t="shared" si="4"/>
        <v>554</v>
      </c>
      <c r="J51" s="45">
        <f t="shared" si="2"/>
        <v>5488</v>
      </c>
      <c r="K51" s="44">
        <f t="shared" si="3"/>
        <v>6042</v>
      </c>
      <c r="L51" s="56">
        <v>459</v>
      </c>
    </row>
    <row r="52" spans="1:12" s="15" customFormat="1" ht="12.75">
      <c r="A52" s="42" t="s">
        <v>48</v>
      </c>
      <c r="B52" s="56">
        <v>0</v>
      </c>
      <c r="C52" s="56">
        <v>0</v>
      </c>
      <c r="D52" s="43">
        <v>0</v>
      </c>
      <c r="E52" s="44">
        <f t="shared" si="0"/>
        <v>0</v>
      </c>
      <c r="F52" s="56">
        <v>0</v>
      </c>
      <c r="G52" s="43">
        <v>0</v>
      </c>
      <c r="H52" s="45">
        <f t="shared" si="1"/>
        <v>0</v>
      </c>
      <c r="I52" s="45">
        <f t="shared" si="4"/>
        <v>0</v>
      </c>
      <c r="J52" s="45">
        <f t="shared" si="2"/>
        <v>0</v>
      </c>
      <c r="K52" s="44">
        <f t="shared" si="3"/>
        <v>0</v>
      </c>
      <c r="L52" s="56">
        <v>0</v>
      </c>
    </row>
    <row r="53" spans="1:12" s="46" customFormat="1" ht="12.75">
      <c r="A53" s="42" t="s">
        <v>49</v>
      </c>
      <c r="B53" s="56">
        <v>0</v>
      </c>
      <c r="C53" s="56">
        <v>0</v>
      </c>
      <c r="D53" s="43">
        <v>26</v>
      </c>
      <c r="E53" s="44">
        <f t="shared" si="0"/>
        <v>26</v>
      </c>
      <c r="F53" s="56">
        <v>0</v>
      </c>
      <c r="G53" s="43">
        <v>47</v>
      </c>
      <c r="H53" s="45">
        <f t="shared" si="1"/>
        <v>47</v>
      </c>
      <c r="I53" s="45">
        <f t="shared" si="4"/>
        <v>0</v>
      </c>
      <c r="J53" s="45">
        <f t="shared" si="2"/>
        <v>73</v>
      </c>
      <c r="K53" s="44">
        <f t="shared" si="3"/>
        <v>73</v>
      </c>
      <c r="L53" s="56">
        <v>0</v>
      </c>
    </row>
    <row r="54" spans="1:12" s="15" customFormat="1" ht="12.75">
      <c r="A54" s="42" t="s">
        <v>50</v>
      </c>
      <c r="B54" s="56">
        <v>22309</v>
      </c>
      <c r="C54" s="56">
        <v>25205</v>
      </c>
      <c r="D54" s="43">
        <v>251803</v>
      </c>
      <c r="E54" s="44">
        <f t="shared" si="0"/>
        <v>299317</v>
      </c>
      <c r="F54" s="56">
        <v>11046</v>
      </c>
      <c r="G54" s="43">
        <v>60652</v>
      </c>
      <c r="H54" s="45">
        <f t="shared" si="1"/>
        <v>71698</v>
      </c>
      <c r="I54" s="45">
        <f t="shared" si="4"/>
        <v>58560</v>
      </c>
      <c r="J54" s="45">
        <f t="shared" si="2"/>
        <v>312455</v>
      </c>
      <c r="K54" s="44">
        <f t="shared" si="3"/>
        <v>371015</v>
      </c>
      <c r="L54" s="56">
        <v>158841</v>
      </c>
    </row>
    <row r="55" spans="1:12" s="46" customFormat="1" ht="12.75">
      <c r="A55" s="42" t="s">
        <v>51</v>
      </c>
      <c r="B55" s="56">
        <v>3617</v>
      </c>
      <c r="C55" s="56">
        <v>1069</v>
      </c>
      <c r="D55" s="43">
        <v>17543</v>
      </c>
      <c r="E55" s="44">
        <f t="shared" si="0"/>
        <v>22229</v>
      </c>
      <c r="F55" s="56">
        <v>1187</v>
      </c>
      <c r="G55" s="43">
        <v>2451</v>
      </c>
      <c r="H55" s="45">
        <f t="shared" si="1"/>
        <v>3638</v>
      </c>
      <c r="I55" s="45">
        <f t="shared" si="4"/>
        <v>5873</v>
      </c>
      <c r="J55" s="45">
        <f t="shared" si="2"/>
        <v>19994</v>
      </c>
      <c r="K55" s="44">
        <f t="shared" si="3"/>
        <v>25867</v>
      </c>
      <c r="L55" s="56">
        <v>33381</v>
      </c>
    </row>
    <row r="56" spans="1:12" s="15" customFormat="1" ht="12.75">
      <c r="A56" s="42" t="s">
        <v>52</v>
      </c>
      <c r="B56" s="56">
        <v>7556</v>
      </c>
      <c r="C56" s="56">
        <v>16066</v>
      </c>
      <c r="D56" s="43">
        <v>135737</v>
      </c>
      <c r="E56" s="44">
        <f t="shared" si="0"/>
        <v>159359</v>
      </c>
      <c r="F56" s="56">
        <v>1556</v>
      </c>
      <c r="G56" s="43">
        <v>17022</v>
      </c>
      <c r="H56" s="45">
        <f t="shared" si="1"/>
        <v>18578</v>
      </c>
      <c r="I56" s="45">
        <f t="shared" si="4"/>
        <v>25178</v>
      </c>
      <c r="J56" s="45">
        <f t="shared" si="2"/>
        <v>152759</v>
      </c>
      <c r="K56" s="44">
        <f t="shared" si="3"/>
        <v>177937</v>
      </c>
      <c r="L56" s="56">
        <v>78613</v>
      </c>
    </row>
    <row r="57" spans="1:12" s="46" customFormat="1" ht="12.75">
      <c r="A57" s="42" t="s">
        <v>53</v>
      </c>
      <c r="B57" s="56">
        <v>282146</v>
      </c>
      <c r="C57" s="56">
        <v>5078</v>
      </c>
      <c r="D57" s="43">
        <v>1789046</v>
      </c>
      <c r="E57" s="44">
        <f t="shared" si="0"/>
        <v>2076270</v>
      </c>
      <c r="F57" s="56">
        <v>34192</v>
      </c>
      <c r="G57" s="43">
        <v>210447</v>
      </c>
      <c r="H57" s="45">
        <f t="shared" si="1"/>
        <v>244639</v>
      </c>
      <c r="I57" s="45">
        <f t="shared" si="4"/>
        <v>321416</v>
      </c>
      <c r="J57" s="45">
        <f t="shared" si="2"/>
        <v>1999493</v>
      </c>
      <c r="K57" s="44">
        <f t="shared" si="3"/>
        <v>2320909</v>
      </c>
      <c r="L57" s="56">
        <v>2534614</v>
      </c>
    </row>
    <row r="58" spans="1:12" s="15" customFormat="1" ht="12.75">
      <c r="A58" s="42" t="s">
        <v>54</v>
      </c>
      <c r="B58" s="56">
        <v>40806</v>
      </c>
      <c r="C58" s="56">
        <v>114225</v>
      </c>
      <c r="D58" s="43">
        <v>881553</v>
      </c>
      <c r="E58" s="44">
        <f t="shared" si="0"/>
        <v>1036584</v>
      </c>
      <c r="F58" s="56">
        <v>24761</v>
      </c>
      <c r="G58" s="43">
        <v>174824</v>
      </c>
      <c r="H58" s="45">
        <f t="shared" si="1"/>
        <v>199585</v>
      </c>
      <c r="I58" s="45">
        <f t="shared" si="4"/>
        <v>179792</v>
      </c>
      <c r="J58" s="45">
        <f t="shared" si="2"/>
        <v>1056377</v>
      </c>
      <c r="K58" s="44">
        <f t="shared" si="3"/>
        <v>1236169</v>
      </c>
      <c r="L58" s="56">
        <v>1251855</v>
      </c>
    </row>
    <row r="59" spans="1:12" s="46" customFormat="1" ht="12.75">
      <c r="A59" s="42" t="s">
        <v>55</v>
      </c>
      <c r="B59" s="56">
        <v>67</v>
      </c>
      <c r="C59" s="56">
        <v>330</v>
      </c>
      <c r="D59" s="43">
        <v>3827</v>
      </c>
      <c r="E59" s="44">
        <f t="shared" si="0"/>
        <v>4224</v>
      </c>
      <c r="F59" s="56">
        <v>272</v>
      </c>
      <c r="G59" s="43">
        <v>2988</v>
      </c>
      <c r="H59" s="45">
        <f t="shared" si="1"/>
        <v>3260</v>
      </c>
      <c r="I59" s="45">
        <f t="shared" si="4"/>
        <v>669</v>
      </c>
      <c r="J59" s="45">
        <f t="shared" si="2"/>
        <v>6815</v>
      </c>
      <c r="K59" s="44">
        <f t="shared" si="3"/>
        <v>7484</v>
      </c>
      <c r="L59" s="56">
        <v>1476</v>
      </c>
    </row>
    <row r="60" spans="1:12" s="15" customFormat="1" ht="12.75">
      <c r="A60" s="42" t="s">
        <v>56</v>
      </c>
      <c r="B60" s="56">
        <v>899</v>
      </c>
      <c r="C60" s="56">
        <v>27</v>
      </c>
      <c r="D60" s="43">
        <v>3968</v>
      </c>
      <c r="E60" s="44">
        <f t="shared" si="0"/>
        <v>4894</v>
      </c>
      <c r="F60" s="56">
        <v>230</v>
      </c>
      <c r="G60" s="43">
        <v>895</v>
      </c>
      <c r="H60" s="45">
        <f t="shared" si="1"/>
        <v>1125</v>
      </c>
      <c r="I60" s="45">
        <f t="shared" si="4"/>
        <v>1156</v>
      </c>
      <c r="J60" s="45">
        <f t="shared" si="2"/>
        <v>4863</v>
      </c>
      <c r="K60" s="44">
        <f t="shared" si="3"/>
        <v>6019</v>
      </c>
      <c r="L60" s="56">
        <v>4924</v>
      </c>
    </row>
    <row r="61" spans="1:12" s="15" customFormat="1" ht="12.75">
      <c r="A61" s="42" t="s">
        <v>57</v>
      </c>
      <c r="B61" s="56">
        <v>19674</v>
      </c>
      <c r="C61" s="56">
        <v>3</v>
      </c>
      <c r="D61" s="43">
        <v>158711</v>
      </c>
      <c r="E61" s="44">
        <f t="shared" si="0"/>
        <v>178388</v>
      </c>
      <c r="F61" s="56">
        <v>2965</v>
      </c>
      <c r="G61" s="43">
        <v>7389</v>
      </c>
      <c r="H61" s="45">
        <f t="shared" si="1"/>
        <v>10354</v>
      </c>
      <c r="I61" s="45">
        <f t="shared" si="4"/>
        <v>22642</v>
      </c>
      <c r="J61" s="45">
        <f t="shared" si="2"/>
        <v>166100</v>
      </c>
      <c r="K61" s="44">
        <f t="shared" si="3"/>
        <v>188742</v>
      </c>
      <c r="L61" s="56">
        <v>182291</v>
      </c>
    </row>
    <row r="62" spans="1:12" s="46" customFormat="1" ht="12.75">
      <c r="A62" s="42" t="s">
        <v>58</v>
      </c>
      <c r="B62" s="56">
        <v>153</v>
      </c>
      <c r="C62" s="56">
        <v>87</v>
      </c>
      <c r="D62" s="43">
        <v>1972</v>
      </c>
      <c r="E62" s="44">
        <f t="shared" si="0"/>
        <v>2212</v>
      </c>
      <c r="F62" s="56">
        <v>174</v>
      </c>
      <c r="G62" s="43">
        <v>672</v>
      </c>
      <c r="H62" s="45">
        <f t="shared" si="1"/>
        <v>846</v>
      </c>
      <c r="I62" s="45">
        <f t="shared" si="4"/>
        <v>414</v>
      </c>
      <c r="J62" s="45">
        <f t="shared" si="2"/>
        <v>2644</v>
      </c>
      <c r="K62" s="44">
        <f t="shared" si="3"/>
        <v>3058</v>
      </c>
      <c r="L62" s="56">
        <v>28</v>
      </c>
    </row>
    <row r="63" spans="1:12" s="15" customFormat="1" ht="12.75">
      <c r="A63" s="42" t="s">
        <v>59</v>
      </c>
      <c r="B63" s="56">
        <v>4392</v>
      </c>
      <c r="C63" s="56">
        <v>97</v>
      </c>
      <c r="D63" s="43">
        <v>32284</v>
      </c>
      <c r="E63" s="44">
        <f t="shared" si="0"/>
        <v>36773</v>
      </c>
      <c r="F63" s="56">
        <v>1622</v>
      </c>
      <c r="G63" s="43">
        <v>9859</v>
      </c>
      <c r="H63" s="45">
        <f t="shared" si="1"/>
        <v>11481</v>
      </c>
      <c r="I63" s="45">
        <f t="shared" si="4"/>
        <v>6111</v>
      </c>
      <c r="J63" s="45">
        <f t="shared" si="2"/>
        <v>42143</v>
      </c>
      <c r="K63" s="44">
        <f t="shared" si="3"/>
        <v>48254</v>
      </c>
      <c r="L63" s="56">
        <v>122545</v>
      </c>
    </row>
    <row r="64" spans="1:12" s="46" customFormat="1" ht="12.75">
      <c r="A64" s="42" t="s">
        <v>60</v>
      </c>
      <c r="B64" s="56">
        <v>869</v>
      </c>
      <c r="C64" s="56">
        <v>1410</v>
      </c>
      <c r="D64" s="43">
        <v>11748</v>
      </c>
      <c r="E64" s="44">
        <f>SUM(B64:D64)</f>
        <v>14027</v>
      </c>
      <c r="F64" s="56">
        <v>712</v>
      </c>
      <c r="G64" s="43">
        <v>3600</v>
      </c>
      <c r="H64" s="45">
        <f t="shared" si="1"/>
        <v>4312</v>
      </c>
      <c r="I64" s="45">
        <f t="shared" si="4"/>
        <v>2991</v>
      </c>
      <c r="J64" s="45">
        <f t="shared" si="2"/>
        <v>15348</v>
      </c>
      <c r="K64" s="44">
        <f t="shared" si="3"/>
        <v>18339</v>
      </c>
      <c r="L64" s="56">
        <v>4663</v>
      </c>
    </row>
    <row r="65" spans="1:21" s="47" customFormat="1" ht="12.75">
      <c r="A65" s="42" t="s">
        <v>61</v>
      </c>
      <c r="B65" s="56">
        <v>5154</v>
      </c>
      <c r="C65" s="56">
        <v>598</v>
      </c>
      <c r="D65" s="43">
        <v>41370</v>
      </c>
      <c r="E65" s="44">
        <f t="shared" si="0"/>
        <v>47122</v>
      </c>
      <c r="F65" s="56">
        <v>1139</v>
      </c>
      <c r="G65" s="43">
        <v>8625</v>
      </c>
      <c r="H65" s="45">
        <f t="shared" si="1"/>
        <v>9764</v>
      </c>
      <c r="I65" s="45">
        <f t="shared" si="4"/>
        <v>6891</v>
      </c>
      <c r="J65" s="45">
        <f t="shared" si="2"/>
        <v>49995</v>
      </c>
      <c r="K65" s="44">
        <f t="shared" si="3"/>
        <v>56886</v>
      </c>
      <c r="L65" s="56">
        <v>102240</v>
      </c>
      <c r="M65" s="46"/>
      <c r="N65" s="46"/>
      <c r="O65" s="46"/>
      <c r="P65" s="46"/>
      <c r="Q65" s="46"/>
      <c r="R65" s="46"/>
      <c r="S65" s="46"/>
      <c r="T65" s="46"/>
      <c r="U65" s="46"/>
    </row>
    <row r="66" spans="1:12" s="15" customFormat="1" ht="12.75">
      <c r="A66" s="42" t="s">
        <v>62</v>
      </c>
      <c r="B66" s="56">
        <v>1585</v>
      </c>
      <c r="C66" s="56">
        <v>451</v>
      </c>
      <c r="D66" s="43">
        <v>17460</v>
      </c>
      <c r="E66" s="44">
        <f t="shared" si="0"/>
        <v>19496</v>
      </c>
      <c r="F66" s="56">
        <v>3360</v>
      </c>
      <c r="G66" s="43">
        <v>19237</v>
      </c>
      <c r="H66" s="45">
        <f t="shared" si="1"/>
        <v>22597</v>
      </c>
      <c r="I66" s="45">
        <f t="shared" si="4"/>
        <v>5396</v>
      </c>
      <c r="J66" s="45">
        <f t="shared" si="2"/>
        <v>36697</v>
      </c>
      <c r="K66" s="44">
        <f t="shared" si="3"/>
        <v>42093</v>
      </c>
      <c r="L66" s="56">
        <v>35113</v>
      </c>
    </row>
    <row r="67" spans="1:12" s="15" customFormat="1" ht="12.75">
      <c r="A67" s="42" t="s">
        <v>63</v>
      </c>
      <c r="B67" s="56">
        <v>37</v>
      </c>
      <c r="C67" s="56">
        <v>114</v>
      </c>
      <c r="D67" s="43">
        <v>1054</v>
      </c>
      <c r="E67" s="44">
        <f t="shared" si="0"/>
        <v>1205</v>
      </c>
      <c r="F67" s="56">
        <v>432</v>
      </c>
      <c r="G67" s="43">
        <v>9606</v>
      </c>
      <c r="H67" s="45">
        <f t="shared" si="1"/>
        <v>10038</v>
      </c>
      <c r="I67" s="45">
        <f t="shared" si="4"/>
        <v>583</v>
      </c>
      <c r="J67" s="45">
        <f t="shared" si="2"/>
        <v>10660</v>
      </c>
      <c r="K67" s="44">
        <f t="shared" si="3"/>
        <v>11243</v>
      </c>
      <c r="L67" s="56">
        <v>1228</v>
      </c>
    </row>
    <row r="68" spans="1:12" s="15" customFormat="1" ht="12.75">
      <c r="A68" s="42" t="s">
        <v>64</v>
      </c>
      <c r="B68" s="56">
        <v>74424</v>
      </c>
      <c r="C68" s="56">
        <v>3784</v>
      </c>
      <c r="D68" s="43">
        <v>403951</v>
      </c>
      <c r="E68" s="44">
        <f t="shared" si="0"/>
        <v>482159</v>
      </c>
      <c r="F68" s="56">
        <v>4678</v>
      </c>
      <c r="G68" s="43">
        <v>36281</v>
      </c>
      <c r="H68" s="45">
        <f t="shared" si="1"/>
        <v>40959</v>
      </c>
      <c r="I68" s="45">
        <f t="shared" si="4"/>
        <v>82886</v>
      </c>
      <c r="J68" s="45">
        <f t="shared" si="2"/>
        <v>440232</v>
      </c>
      <c r="K68" s="44">
        <f t="shared" si="3"/>
        <v>523118</v>
      </c>
      <c r="L68" s="56">
        <v>302691</v>
      </c>
    </row>
    <row r="69" spans="1:12" s="15" customFormat="1" ht="12.75">
      <c r="A69" s="42" t="s">
        <v>65</v>
      </c>
      <c r="B69" s="56">
        <v>707</v>
      </c>
      <c r="C69" s="56">
        <v>53</v>
      </c>
      <c r="D69" s="43">
        <v>4399</v>
      </c>
      <c r="E69" s="44">
        <f t="shared" si="0"/>
        <v>5159</v>
      </c>
      <c r="F69" s="56">
        <v>1845</v>
      </c>
      <c r="G69" s="43">
        <v>11356</v>
      </c>
      <c r="H69" s="45">
        <f t="shared" si="1"/>
        <v>13201</v>
      </c>
      <c r="I69" s="45">
        <f t="shared" si="4"/>
        <v>2605</v>
      </c>
      <c r="J69" s="45">
        <f t="shared" si="2"/>
        <v>15755</v>
      </c>
      <c r="K69" s="44">
        <f t="shared" si="3"/>
        <v>18360</v>
      </c>
      <c r="L69" s="56">
        <v>5144</v>
      </c>
    </row>
    <row r="70" spans="1:12" s="15" customFormat="1" ht="12.75">
      <c r="A70" s="42" t="s">
        <v>66</v>
      </c>
      <c r="B70" s="56">
        <v>4527</v>
      </c>
      <c r="C70" s="56">
        <v>1904</v>
      </c>
      <c r="D70" s="43">
        <v>45386</v>
      </c>
      <c r="E70" s="44">
        <f t="shared" si="0"/>
        <v>51817</v>
      </c>
      <c r="F70" s="56">
        <v>934</v>
      </c>
      <c r="G70" s="43">
        <v>5622</v>
      </c>
      <c r="H70" s="45">
        <f t="shared" si="1"/>
        <v>6556</v>
      </c>
      <c r="I70" s="45">
        <f t="shared" si="4"/>
        <v>7365</v>
      </c>
      <c r="J70" s="45">
        <f t="shared" si="2"/>
        <v>51008</v>
      </c>
      <c r="K70" s="44">
        <f t="shared" si="3"/>
        <v>58373</v>
      </c>
      <c r="L70" s="56">
        <v>13188</v>
      </c>
    </row>
    <row r="71" spans="1:12" s="15" customFormat="1" ht="12.75">
      <c r="A71" s="42" t="s">
        <v>67</v>
      </c>
      <c r="B71" s="56">
        <v>10429</v>
      </c>
      <c r="C71" s="56">
        <v>481</v>
      </c>
      <c r="D71" s="43">
        <v>57915</v>
      </c>
      <c r="E71" s="44">
        <f t="shared" si="0"/>
        <v>68825</v>
      </c>
      <c r="F71" s="56">
        <v>1015</v>
      </c>
      <c r="G71" s="43">
        <v>20468</v>
      </c>
      <c r="H71" s="45">
        <f t="shared" si="1"/>
        <v>21483</v>
      </c>
      <c r="I71" s="45">
        <f t="shared" si="4"/>
        <v>11925</v>
      </c>
      <c r="J71" s="45">
        <f t="shared" si="2"/>
        <v>78383</v>
      </c>
      <c r="K71" s="44">
        <f t="shared" si="3"/>
        <v>90308</v>
      </c>
      <c r="L71" s="56">
        <v>8767</v>
      </c>
    </row>
    <row r="72" spans="1:12" s="15" customFormat="1" ht="12.75">
      <c r="A72" s="42" t="s">
        <v>68</v>
      </c>
      <c r="B72" s="56">
        <v>3</v>
      </c>
      <c r="C72" s="56">
        <v>100</v>
      </c>
      <c r="D72" s="43">
        <v>780</v>
      </c>
      <c r="E72" s="44">
        <f t="shared" si="0"/>
        <v>883</v>
      </c>
      <c r="F72" s="56">
        <v>0</v>
      </c>
      <c r="G72" s="43">
        <v>0</v>
      </c>
      <c r="H72" s="45">
        <f t="shared" si="1"/>
        <v>0</v>
      </c>
      <c r="I72" s="45">
        <f t="shared" si="4"/>
        <v>103</v>
      </c>
      <c r="J72" s="45">
        <f t="shared" si="2"/>
        <v>780</v>
      </c>
      <c r="K72" s="44">
        <f t="shared" si="3"/>
        <v>883</v>
      </c>
      <c r="L72" s="56">
        <v>40</v>
      </c>
    </row>
    <row r="73" spans="1:12" s="15" customFormat="1" ht="12.75">
      <c r="A73" s="42" t="s">
        <v>69</v>
      </c>
      <c r="B73" s="56">
        <v>44226</v>
      </c>
      <c r="C73" s="56">
        <v>2882</v>
      </c>
      <c r="D73" s="43">
        <v>338297</v>
      </c>
      <c r="E73" s="44">
        <f t="shared" si="0"/>
        <v>385405</v>
      </c>
      <c r="F73" s="56">
        <v>7144</v>
      </c>
      <c r="G73" s="43">
        <v>34991</v>
      </c>
      <c r="H73" s="45">
        <f t="shared" si="1"/>
        <v>42135</v>
      </c>
      <c r="I73" s="45">
        <f t="shared" si="4"/>
        <v>54252</v>
      </c>
      <c r="J73" s="45">
        <f t="shared" si="2"/>
        <v>373288</v>
      </c>
      <c r="K73" s="44">
        <f t="shared" si="3"/>
        <v>427540</v>
      </c>
      <c r="L73" s="56">
        <v>531637</v>
      </c>
    </row>
    <row r="74" spans="1:12" s="15" customFormat="1" ht="12.75">
      <c r="A74" s="42" t="s">
        <v>70</v>
      </c>
      <c r="B74" s="56">
        <v>0</v>
      </c>
      <c r="C74" s="56">
        <v>0</v>
      </c>
      <c r="D74" s="43">
        <v>0</v>
      </c>
      <c r="E74" s="44">
        <f t="shared" si="0"/>
        <v>0</v>
      </c>
      <c r="F74" s="56">
        <v>0</v>
      </c>
      <c r="G74" s="43">
        <v>0</v>
      </c>
      <c r="H74" s="45">
        <f t="shared" si="1"/>
        <v>0</v>
      </c>
      <c r="I74" s="45">
        <f t="shared" si="4"/>
        <v>0</v>
      </c>
      <c r="J74" s="45">
        <f t="shared" si="2"/>
        <v>0</v>
      </c>
      <c r="K74" s="44">
        <f t="shared" si="3"/>
        <v>0</v>
      </c>
      <c r="L74" s="56">
        <v>0</v>
      </c>
    </row>
    <row r="75" spans="1:12" s="15" customFormat="1" ht="12.75">
      <c r="A75" s="42" t="s">
        <v>71</v>
      </c>
      <c r="B75" s="56">
        <v>177489</v>
      </c>
      <c r="C75" s="56">
        <v>0</v>
      </c>
      <c r="D75" s="43">
        <v>621607</v>
      </c>
      <c r="E75" s="44">
        <f t="shared" si="0"/>
        <v>799096</v>
      </c>
      <c r="F75" s="56">
        <v>113</v>
      </c>
      <c r="G75" s="43">
        <v>1268</v>
      </c>
      <c r="H75" s="45">
        <f t="shared" si="1"/>
        <v>1381</v>
      </c>
      <c r="I75" s="45">
        <f t="shared" si="4"/>
        <v>177602</v>
      </c>
      <c r="J75" s="45">
        <f t="shared" si="2"/>
        <v>622875</v>
      </c>
      <c r="K75" s="44">
        <f t="shared" si="3"/>
        <v>800477</v>
      </c>
      <c r="L75" s="56">
        <v>5881515</v>
      </c>
    </row>
    <row r="76" spans="1:12" s="15" customFormat="1" ht="12.75">
      <c r="A76" s="42" t="s">
        <v>72</v>
      </c>
      <c r="B76" s="56">
        <v>70</v>
      </c>
      <c r="C76" s="56">
        <v>49</v>
      </c>
      <c r="D76" s="43">
        <v>1326</v>
      </c>
      <c r="E76" s="44">
        <f t="shared" si="0"/>
        <v>1445</v>
      </c>
      <c r="F76" s="56">
        <v>0</v>
      </c>
      <c r="G76" s="43">
        <v>27</v>
      </c>
      <c r="H76" s="45">
        <f t="shared" si="1"/>
        <v>27</v>
      </c>
      <c r="I76" s="45">
        <f t="shared" si="4"/>
        <v>119</v>
      </c>
      <c r="J76" s="45">
        <f t="shared" si="2"/>
        <v>1353</v>
      </c>
      <c r="K76" s="44">
        <f t="shared" si="3"/>
        <v>1472</v>
      </c>
      <c r="L76" s="56">
        <v>572</v>
      </c>
    </row>
    <row r="77" spans="1:12" s="15" customFormat="1" ht="12.75">
      <c r="A77" s="42" t="s">
        <v>73</v>
      </c>
      <c r="B77" s="56">
        <v>499</v>
      </c>
      <c r="C77" s="56">
        <v>500</v>
      </c>
      <c r="D77" s="43">
        <v>4333</v>
      </c>
      <c r="E77" s="44">
        <f t="shared" si="0"/>
        <v>5332</v>
      </c>
      <c r="F77" s="56">
        <v>179</v>
      </c>
      <c r="G77" s="43">
        <v>902</v>
      </c>
      <c r="H77" s="45">
        <f t="shared" si="1"/>
        <v>1081</v>
      </c>
      <c r="I77" s="45">
        <f t="shared" si="4"/>
        <v>1178</v>
      </c>
      <c r="J77" s="45">
        <f t="shared" si="2"/>
        <v>5235</v>
      </c>
      <c r="K77" s="44">
        <f t="shared" si="3"/>
        <v>6413</v>
      </c>
      <c r="L77" s="56">
        <v>1905</v>
      </c>
    </row>
    <row r="78" spans="1:12" s="46" customFormat="1" ht="12.75">
      <c r="A78" s="42" t="s">
        <v>74</v>
      </c>
      <c r="B78" s="56">
        <v>4940</v>
      </c>
      <c r="C78" s="56">
        <v>0</v>
      </c>
      <c r="D78" s="43">
        <v>3956</v>
      </c>
      <c r="E78" s="44">
        <f t="shared" si="0"/>
        <v>8896</v>
      </c>
      <c r="F78" s="56">
        <v>1473</v>
      </c>
      <c r="G78" s="43">
        <v>2301</v>
      </c>
      <c r="H78" s="45">
        <f t="shared" si="1"/>
        <v>3774</v>
      </c>
      <c r="I78" s="45">
        <f t="shared" si="4"/>
        <v>6413</v>
      </c>
      <c r="J78" s="45">
        <f t="shared" si="2"/>
        <v>6257</v>
      </c>
      <c r="K78" s="44">
        <f t="shared" si="3"/>
        <v>12670</v>
      </c>
      <c r="L78" s="56">
        <v>0</v>
      </c>
    </row>
    <row r="79" spans="1:12" s="46" customFormat="1" ht="12.75">
      <c r="A79" s="42" t="s">
        <v>75</v>
      </c>
      <c r="B79" s="56">
        <v>0</v>
      </c>
      <c r="C79" s="56">
        <v>81</v>
      </c>
      <c r="D79" s="43">
        <v>666</v>
      </c>
      <c r="E79" s="44">
        <f t="shared" si="0"/>
        <v>747</v>
      </c>
      <c r="F79" s="56">
        <v>38</v>
      </c>
      <c r="G79" s="43">
        <v>345</v>
      </c>
      <c r="H79" s="45">
        <f t="shared" si="1"/>
        <v>383</v>
      </c>
      <c r="I79" s="45">
        <f t="shared" si="4"/>
        <v>119</v>
      </c>
      <c r="J79" s="45">
        <f t="shared" si="2"/>
        <v>1011</v>
      </c>
      <c r="K79" s="44">
        <f t="shared" si="3"/>
        <v>1130</v>
      </c>
      <c r="L79" s="56">
        <v>0</v>
      </c>
    </row>
    <row r="80" spans="1:12" s="15" customFormat="1" ht="12.75">
      <c r="A80" s="42" t="s">
        <v>76</v>
      </c>
      <c r="B80" s="56">
        <v>0</v>
      </c>
      <c r="C80" s="56">
        <v>0</v>
      </c>
      <c r="D80" s="43">
        <v>0</v>
      </c>
      <c r="E80" s="44">
        <f t="shared" si="0"/>
        <v>0</v>
      </c>
      <c r="F80" s="56">
        <v>0</v>
      </c>
      <c r="G80" s="43">
        <v>0</v>
      </c>
      <c r="H80" s="45">
        <f t="shared" si="1"/>
        <v>0</v>
      </c>
      <c r="I80" s="45">
        <f t="shared" si="4"/>
        <v>0</v>
      </c>
      <c r="J80" s="45">
        <f t="shared" si="2"/>
        <v>0</v>
      </c>
      <c r="K80" s="44">
        <f t="shared" si="3"/>
        <v>0</v>
      </c>
      <c r="L80" s="56">
        <v>0</v>
      </c>
    </row>
    <row r="81" spans="1:12" s="15" customFormat="1" ht="12.75">
      <c r="A81" s="42" t="s">
        <v>77</v>
      </c>
      <c r="B81" s="56">
        <v>1580</v>
      </c>
      <c r="C81" s="56">
        <v>0</v>
      </c>
      <c r="D81" s="43">
        <v>6146</v>
      </c>
      <c r="E81" s="44">
        <f t="shared" si="0"/>
        <v>7726</v>
      </c>
      <c r="F81" s="56">
        <v>120</v>
      </c>
      <c r="G81" s="43">
        <v>4400</v>
      </c>
      <c r="H81" s="45">
        <f t="shared" si="1"/>
        <v>4520</v>
      </c>
      <c r="I81" s="45">
        <f t="shared" si="4"/>
        <v>1700</v>
      </c>
      <c r="J81" s="45">
        <f t="shared" si="2"/>
        <v>10546</v>
      </c>
      <c r="K81" s="44">
        <f t="shared" si="3"/>
        <v>12246</v>
      </c>
      <c r="L81" s="56">
        <v>512290</v>
      </c>
    </row>
    <row r="82" spans="1:12" s="15" customFormat="1" ht="12.75">
      <c r="A82" s="42" t="s">
        <v>78</v>
      </c>
      <c r="B82" s="56">
        <v>4788</v>
      </c>
      <c r="C82" s="56">
        <v>0</v>
      </c>
      <c r="D82" s="43">
        <v>30342</v>
      </c>
      <c r="E82" s="44">
        <f t="shared" si="0"/>
        <v>35130</v>
      </c>
      <c r="F82" s="56">
        <v>257</v>
      </c>
      <c r="G82" s="43">
        <v>1374</v>
      </c>
      <c r="H82" s="45">
        <f t="shared" si="1"/>
        <v>1631</v>
      </c>
      <c r="I82" s="45">
        <f t="shared" si="4"/>
        <v>5045</v>
      </c>
      <c r="J82" s="45">
        <f t="shared" si="2"/>
        <v>31716</v>
      </c>
      <c r="K82" s="44">
        <f t="shared" si="3"/>
        <v>36761</v>
      </c>
      <c r="L82" s="56">
        <v>51366</v>
      </c>
    </row>
    <row r="83" spans="1:12" s="46" customFormat="1" ht="12.75">
      <c r="A83" s="42" t="s">
        <v>79</v>
      </c>
      <c r="B83" s="56">
        <v>282</v>
      </c>
      <c r="C83" s="56">
        <v>349</v>
      </c>
      <c r="D83" s="43">
        <v>3828</v>
      </c>
      <c r="E83" s="44">
        <f t="shared" si="0"/>
        <v>4459</v>
      </c>
      <c r="F83" s="56">
        <v>10550</v>
      </c>
      <c r="G83" s="43">
        <v>49705</v>
      </c>
      <c r="H83" s="45">
        <f t="shared" si="1"/>
        <v>60255</v>
      </c>
      <c r="I83" s="45">
        <f t="shared" si="4"/>
        <v>11181</v>
      </c>
      <c r="J83" s="45">
        <f t="shared" si="2"/>
        <v>53533</v>
      </c>
      <c r="K83" s="44">
        <f t="shared" si="3"/>
        <v>64714</v>
      </c>
      <c r="L83" s="56">
        <v>112762</v>
      </c>
    </row>
    <row r="84" spans="1:12" s="15" customFormat="1" ht="12.75">
      <c r="A84" s="42" t="s">
        <v>80</v>
      </c>
      <c r="B84" s="56">
        <v>1</v>
      </c>
      <c r="C84" s="56">
        <v>0</v>
      </c>
      <c r="D84" s="43">
        <v>158</v>
      </c>
      <c r="E84" s="44">
        <f t="shared" si="0"/>
        <v>159</v>
      </c>
      <c r="F84" s="56">
        <v>452</v>
      </c>
      <c r="G84" s="43">
        <v>3320</v>
      </c>
      <c r="H84" s="45">
        <f t="shared" si="1"/>
        <v>3772</v>
      </c>
      <c r="I84" s="45">
        <f t="shared" si="4"/>
        <v>453</v>
      </c>
      <c r="J84" s="45">
        <f t="shared" si="2"/>
        <v>3478</v>
      </c>
      <c r="K84" s="44">
        <f t="shared" si="3"/>
        <v>3931</v>
      </c>
      <c r="L84" s="56">
        <v>577</v>
      </c>
    </row>
    <row r="85" spans="1:12" s="15" customFormat="1" ht="12.75">
      <c r="A85" s="42" t="s">
        <v>81</v>
      </c>
      <c r="B85" s="56">
        <v>5</v>
      </c>
      <c r="C85" s="56">
        <v>0</v>
      </c>
      <c r="D85" s="43">
        <v>53</v>
      </c>
      <c r="E85" s="44">
        <f t="shared" si="0"/>
        <v>58</v>
      </c>
      <c r="F85" s="56">
        <v>16</v>
      </c>
      <c r="G85" s="43">
        <v>95</v>
      </c>
      <c r="H85" s="45">
        <f t="shared" si="1"/>
        <v>111</v>
      </c>
      <c r="I85" s="45">
        <f t="shared" si="4"/>
        <v>21</v>
      </c>
      <c r="J85" s="45">
        <f t="shared" si="2"/>
        <v>148</v>
      </c>
      <c r="K85" s="44">
        <f t="shared" si="3"/>
        <v>169</v>
      </c>
      <c r="L85" s="56">
        <v>4</v>
      </c>
    </row>
    <row r="86" spans="1:12" s="46" customFormat="1" ht="12.75">
      <c r="A86" s="42" t="s">
        <v>82</v>
      </c>
      <c r="B86" s="56">
        <v>2560</v>
      </c>
      <c r="C86" s="56">
        <v>3536</v>
      </c>
      <c r="D86" s="43">
        <v>47622</v>
      </c>
      <c r="E86" s="44">
        <f>SUM(B86:D86)</f>
        <v>53718</v>
      </c>
      <c r="F86" s="56">
        <v>34158</v>
      </c>
      <c r="G86" s="43">
        <v>272809</v>
      </c>
      <c r="H86" s="45">
        <f t="shared" si="1"/>
        <v>306967</v>
      </c>
      <c r="I86" s="45">
        <f t="shared" si="4"/>
        <v>40254</v>
      </c>
      <c r="J86" s="45">
        <f>SUM(D86+G86)</f>
        <v>320431</v>
      </c>
      <c r="K86" s="44">
        <f t="shared" si="3"/>
        <v>360685</v>
      </c>
      <c r="L86" s="56">
        <v>73254</v>
      </c>
    </row>
    <row r="87" spans="1:12" s="46" customFormat="1" ht="12.75">
      <c r="A87" s="42" t="s">
        <v>83</v>
      </c>
      <c r="B87" s="56">
        <v>625</v>
      </c>
      <c r="C87" s="56">
        <v>162</v>
      </c>
      <c r="D87" s="43">
        <v>4523</v>
      </c>
      <c r="E87" s="44">
        <f t="shared" si="0"/>
        <v>5310</v>
      </c>
      <c r="F87" s="56">
        <v>478</v>
      </c>
      <c r="G87" s="43">
        <v>2851</v>
      </c>
      <c r="H87" s="45">
        <f t="shared" si="1"/>
        <v>3329</v>
      </c>
      <c r="I87" s="45">
        <f t="shared" si="4"/>
        <v>1265</v>
      </c>
      <c r="J87" s="45">
        <f t="shared" si="2"/>
        <v>7374</v>
      </c>
      <c r="K87" s="44">
        <f t="shared" si="3"/>
        <v>8639</v>
      </c>
      <c r="L87" s="56">
        <v>12678</v>
      </c>
    </row>
    <row r="88" spans="1:12" s="46" customFormat="1" ht="12.75">
      <c r="A88" s="42" t="s">
        <v>84</v>
      </c>
      <c r="B88" s="56">
        <v>1296</v>
      </c>
      <c r="C88" s="56">
        <v>64</v>
      </c>
      <c r="D88" s="43">
        <v>45567</v>
      </c>
      <c r="E88" s="44">
        <f t="shared" si="0"/>
        <v>46927</v>
      </c>
      <c r="F88" s="56">
        <v>1588</v>
      </c>
      <c r="G88" s="43">
        <v>23479</v>
      </c>
      <c r="H88" s="45">
        <f t="shared" si="1"/>
        <v>25067</v>
      </c>
      <c r="I88" s="45">
        <f t="shared" si="4"/>
        <v>2948</v>
      </c>
      <c r="J88" s="45">
        <f t="shared" si="2"/>
        <v>69046</v>
      </c>
      <c r="K88" s="44">
        <f t="shared" si="3"/>
        <v>71994</v>
      </c>
      <c r="L88" s="56">
        <v>89492</v>
      </c>
    </row>
    <row r="89" spans="1:12" s="15" customFormat="1" ht="12.75">
      <c r="A89" s="42" t="s">
        <v>85</v>
      </c>
      <c r="B89" s="56">
        <v>112</v>
      </c>
      <c r="C89" s="56">
        <v>0</v>
      </c>
      <c r="D89" s="43">
        <v>787</v>
      </c>
      <c r="E89" s="44">
        <f aca="true" t="shared" si="5" ref="E89:E119">SUM(B89:D89)</f>
        <v>899</v>
      </c>
      <c r="F89" s="56">
        <v>10</v>
      </c>
      <c r="G89" s="43">
        <v>71</v>
      </c>
      <c r="H89" s="45">
        <f aca="true" t="shared" si="6" ref="H89:H119">SUM(F89:G89)</f>
        <v>81</v>
      </c>
      <c r="I89" s="45">
        <f aca="true" t="shared" si="7" ref="I89:I119">SUM(B89+C89+F89)</f>
        <v>122</v>
      </c>
      <c r="J89" s="45">
        <f aca="true" t="shared" si="8" ref="J89:J119">SUM(D89+G89)</f>
        <v>858</v>
      </c>
      <c r="K89" s="44">
        <f aca="true" t="shared" si="9" ref="K89:K119">SUM(E89+H89)</f>
        <v>980</v>
      </c>
      <c r="L89" s="56">
        <v>405</v>
      </c>
    </row>
    <row r="90" spans="1:12" s="46" customFormat="1" ht="12.75">
      <c r="A90" s="42" t="s">
        <v>86</v>
      </c>
      <c r="B90" s="56">
        <v>20714</v>
      </c>
      <c r="C90" s="56">
        <v>13014</v>
      </c>
      <c r="D90" s="43">
        <v>193372</v>
      </c>
      <c r="E90" s="44">
        <f t="shared" si="5"/>
        <v>227100</v>
      </c>
      <c r="F90" s="56">
        <v>2142</v>
      </c>
      <c r="G90" s="43">
        <v>22594</v>
      </c>
      <c r="H90" s="45">
        <f t="shared" si="6"/>
        <v>24736</v>
      </c>
      <c r="I90" s="45">
        <f t="shared" si="7"/>
        <v>35870</v>
      </c>
      <c r="J90" s="45">
        <f t="shared" si="8"/>
        <v>215966</v>
      </c>
      <c r="K90" s="44">
        <f t="shared" si="9"/>
        <v>251836</v>
      </c>
      <c r="L90" s="56">
        <v>45122</v>
      </c>
    </row>
    <row r="91" spans="1:12" s="15" customFormat="1" ht="12.75">
      <c r="A91" s="42" t="s">
        <v>87</v>
      </c>
      <c r="B91" s="56">
        <v>17209</v>
      </c>
      <c r="C91" s="56">
        <v>99</v>
      </c>
      <c r="D91" s="43">
        <v>148336</v>
      </c>
      <c r="E91" s="44">
        <f t="shared" si="5"/>
        <v>165644</v>
      </c>
      <c r="F91" s="56">
        <v>3808</v>
      </c>
      <c r="G91" s="43">
        <v>29941</v>
      </c>
      <c r="H91" s="45">
        <f t="shared" si="6"/>
        <v>33749</v>
      </c>
      <c r="I91" s="45">
        <f t="shared" si="7"/>
        <v>21116</v>
      </c>
      <c r="J91" s="45">
        <f t="shared" si="8"/>
        <v>178277</v>
      </c>
      <c r="K91" s="44">
        <f t="shared" si="9"/>
        <v>199393</v>
      </c>
      <c r="L91" s="56">
        <v>519695</v>
      </c>
    </row>
    <row r="92" spans="1:21" s="47" customFormat="1" ht="12.75">
      <c r="A92" s="42" t="s">
        <v>88</v>
      </c>
      <c r="B92" s="56">
        <v>38992</v>
      </c>
      <c r="C92" s="56">
        <v>74</v>
      </c>
      <c r="D92" s="43">
        <v>324027</v>
      </c>
      <c r="E92" s="44">
        <f t="shared" si="5"/>
        <v>363093</v>
      </c>
      <c r="F92" s="56">
        <v>318</v>
      </c>
      <c r="G92" s="43">
        <v>2505</v>
      </c>
      <c r="H92" s="45">
        <f t="shared" si="6"/>
        <v>2823</v>
      </c>
      <c r="I92" s="45">
        <f t="shared" si="7"/>
        <v>39384</v>
      </c>
      <c r="J92" s="45">
        <f t="shared" si="8"/>
        <v>326532</v>
      </c>
      <c r="K92" s="44">
        <f t="shared" si="9"/>
        <v>365916</v>
      </c>
      <c r="L92" s="56">
        <v>779409</v>
      </c>
      <c r="M92" s="46"/>
      <c r="N92" s="46"/>
      <c r="O92" s="46"/>
      <c r="P92" s="46"/>
      <c r="Q92" s="46"/>
      <c r="R92" s="46"/>
      <c r="S92" s="46"/>
      <c r="T92" s="46"/>
      <c r="U92" s="46"/>
    </row>
    <row r="93" spans="1:12" s="15" customFormat="1" ht="12.75">
      <c r="A93" s="42" t="s">
        <v>89</v>
      </c>
      <c r="B93" s="56">
        <v>55978</v>
      </c>
      <c r="C93" s="56">
        <v>8492</v>
      </c>
      <c r="D93" s="43">
        <v>391133</v>
      </c>
      <c r="E93" s="44">
        <f t="shared" si="5"/>
        <v>455603</v>
      </c>
      <c r="F93" s="56">
        <v>37573</v>
      </c>
      <c r="G93" s="43">
        <v>173417</v>
      </c>
      <c r="H93" s="45">
        <f t="shared" si="6"/>
        <v>210990</v>
      </c>
      <c r="I93" s="45">
        <f t="shared" si="7"/>
        <v>102043</v>
      </c>
      <c r="J93" s="45">
        <f t="shared" si="8"/>
        <v>564550</v>
      </c>
      <c r="K93" s="44">
        <f t="shared" si="9"/>
        <v>666593</v>
      </c>
      <c r="L93" s="56">
        <v>408160</v>
      </c>
    </row>
    <row r="94" spans="1:12" s="15" customFormat="1" ht="12.75" customHeight="1">
      <c r="A94" s="42" t="s">
        <v>90</v>
      </c>
      <c r="B94" s="56">
        <v>21</v>
      </c>
      <c r="C94" s="56">
        <v>71</v>
      </c>
      <c r="D94" s="43">
        <v>708</v>
      </c>
      <c r="E94" s="44">
        <f t="shared" si="5"/>
        <v>800</v>
      </c>
      <c r="F94" s="56">
        <v>158</v>
      </c>
      <c r="G94" s="43">
        <v>1077</v>
      </c>
      <c r="H94" s="45">
        <f t="shared" si="6"/>
        <v>1235</v>
      </c>
      <c r="I94" s="45">
        <f t="shared" si="7"/>
        <v>250</v>
      </c>
      <c r="J94" s="45">
        <f t="shared" si="8"/>
        <v>1785</v>
      </c>
      <c r="K94" s="44">
        <f t="shared" si="9"/>
        <v>2035</v>
      </c>
      <c r="L94" s="56">
        <v>0</v>
      </c>
    </row>
    <row r="95" spans="1:12" s="46" customFormat="1" ht="12.75">
      <c r="A95" s="42" t="s">
        <v>91</v>
      </c>
      <c r="B95" s="56">
        <v>20428</v>
      </c>
      <c r="C95" s="56">
        <v>713</v>
      </c>
      <c r="D95" s="43">
        <v>231310</v>
      </c>
      <c r="E95" s="44">
        <f t="shared" si="5"/>
        <v>252451</v>
      </c>
      <c r="F95" s="56">
        <v>5710</v>
      </c>
      <c r="G95" s="43">
        <v>86750</v>
      </c>
      <c r="H95" s="45">
        <f t="shared" si="6"/>
        <v>92460</v>
      </c>
      <c r="I95" s="45">
        <f t="shared" si="7"/>
        <v>26851</v>
      </c>
      <c r="J95" s="45">
        <f t="shared" si="8"/>
        <v>318060</v>
      </c>
      <c r="K95" s="44">
        <f t="shared" si="9"/>
        <v>344911</v>
      </c>
      <c r="L95" s="56">
        <v>563451</v>
      </c>
    </row>
    <row r="96" spans="1:12" s="46" customFormat="1" ht="12.75">
      <c r="A96" s="42" t="s">
        <v>92</v>
      </c>
      <c r="B96" s="56">
        <v>316</v>
      </c>
      <c r="C96" s="56">
        <v>0</v>
      </c>
      <c r="D96" s="43">
        <v>2269</v>
      </c>
      <c r="E96" s="44">
        <f t="shared" si="5"/>
        <v>2585</v>
      </c>
      <c r="F96" s="56">
        <v>3</v>
      </c>
      <c r="G96" s="43">
        <v>31</v>
      </c>
      <c r="H96" s="45">
        <f t="shared" si="6"/>
        <v>34</v>
      </c>
      <c r="I96" s="45">
        <f t="shared" si="7"/>
        <v>319</v>
      </c>
      <c r="J96" s="45">
        <f t="shared" si="8"/>
        <v>2300</v>
      </c>
      <c r="K96" s="44">
        <f t="shared" si="9"/>
        <v>2619</v>
      </c>
      <c r="L96" s="56">
        <v>228</v>
      </c>
    </row>
    <row r="97" spans="1:12" s="15" customFormat="1" ht="12.75">
      <c r="A97" s="42" t="s">
        <v>93</v>
      </c>
      <c r="B97" s="56">
        <v>7741</v>
      </c>
      <c r="C97" s="56">
        <v>173</v>
      </c>
      <c r="D97" s="43">
        <v>24378</v>
      </c>
      <c r="E97" s="44">
        <f t="shared" si="5"/>
        <v>32292</v>
      </c>
      <c r="F97" s="56">
        <v>505</v>
      </c>
      <c r="G97" s="43">
        <v>641</v>
      </c>
      <c r="H97" s="45">
        <f t="shared" si="6"/>
        <v>1146</v>
      </c>
      <c r="I97" s="45">
        <f t="shared" si="7"/>
        <v>8419</v>
      </c>
      <c r="J97" s="45">
        <f t="shared" si="8"/>
        <v>25019</v>
      </c>
      <c r="K97" s="44">
        <f t="shared" si="9"/>
        <v>33438</v>
      </c>
      <c r="L97" s="56">
        <v>0</v>
      </c>
    </row>
    <row r="98" spans="1:12" s="46" customFormat="1" ht="12.75">
      <c r="A98" s="42" t="s">
        <v>94</v>
      </c>
      <c r="B98" s="56">
        <v>785</v>
      </c>
      <c r="C98" s="56">
        <v>10</v>
      </c>
      <c r="D98" s="43">
        <v>4392</v>
      </c>
      <c r="E98" s="44">
        <f t="shared" si="5"/>
        <v>5187</v>
      </c>
      <c r="F98" s="56">
        <v>397</v>
      </c>
      <c r="G98" s="43">
        <v>2862</v>
      </c>
      <c r="H98" s="45">
        <f t="shared" si="6"/>
        <v>3259</v>
      </c>
      <c r="I98" s="45">
        <f t="shared" si="7"/>
        <v>1192</v>
      </c>
      <c r="J98" s="45">
        <f t="shared" si="8"/>
        <v>7254</v>
      </c>
      <c r="K98" s="44">
        <f t="shared" si="9"/>
        <v>8446</v>
      </c>
      <c r="L98" s="56">
        <v>225</v>
      </c>
    </row>
    <row r="99" spans="1:12" s="46" customFormat="1" ht="12.75">
      <c r="A99" s="42" t="s">
        <v>95</v>
      </c>
      <c r="B99" s="56">
        <v>103</v>
      </c>
      <c r="C99" s="56">
        <v>56</v>
      </c>
      <c r="D99" s="43">
        <v>947</v>
      </c>
      <c r="E99" s="44">
        <f t="shared" si="5"/>
        <v>1106</v>
      </c>
      <c r="F99" s="56">
        <v>240</v>
      </c>
      <c r="G99" s="43">
        <v>1669</v>
      </c>
      <c r="H99" s="45">
        <f t="shared" si="6"/>
        <v>1909</v>
      </c>
      <c r="I99" s="45">
        <f t="shared" si="7"/>
        <v>399</v>
      </c>
      <c r="J99" s="45">
        <f t="shared" si="8"/>
        <v>2616</v>
      </c>
      <c r="K99" s="44">
        <f t="shared" si="9"/>
        <v>3015</v>
      </c>
      <c r="L99" s="56">
        <v>1875</v>
      </c>
    </row>
    <row r="100" spans="1:12" s="46" customFormat="1" ht="12.75">
      <c r="A100" s="42" t="s">
        <v>96</v>
      </c>
      <c r="B100" s="56">
        <v>3</v>
      </c>
      <c r="C100" s="56">
        <v>0</v>
      </c>
      <c r="D100" s="43">
        <v>19</v>
      </c>
      <c r="E100" s="44">
        <f t="shared" si="5"/>
        <v>22</v>
      </c>
      <c r="F100" s="56">
        <v>0</v>
      </c>
      <c r="G100" s="43">
        <v>0</v>
      </c>
      <c r="H100" s="45">
        <f t="shared" si="6"/>
        <v>0</v>
      </c>
      <c r="I100" s="45">
        <f t="shared" si="7"/>
        <v>3</v>
      </c>
      <c r="J100" s="45">
        <f t="shared" si="8"/>
        <v>19</v>
      </c>
      <c r="K100" s="44">
        <f t="shared" si="9"/>
        <v>22</v>
      </c>
      <c r="L100" s="56">
        <v>6</v>
      </c>
    </row>
    <row r="101" spans="1:12" s="15" customFormat="1" ht="12.75">
      <c r="A101" s="42" t="s">
        <v>97</v>
      </c>
      <c r="B101" s="56">
        <v>370</v>
      </c>
      <c r="C101" s="56">
        <v>7</v>
      </c>
      <c r="D101" s="43">
        <v>3897</v>
      </c>
      <c r="E101" s="44">
        <f t="shared" si="5"/>
        <v>4274</v>
      </c>
      <c r="F101" s="56">
        <v>28886</v>
      </c>
      <c r="G101" s="43">
        <v>185391</v>
      </c>
      <c r="H101" s="45">
        <f t="shared" si="6"/>
        <v>214277</v>
      </c>
      <c r="I101" s="45">
        <f t="shared" si="7"/>
        <v>29263</v>
      </c>
      <c r="J101" s="45">
        <f t="shared" si="8"/>
        <v>189288</v>
      </c>
      <c r="K101" s="44">
        <f t="shared" si="9"/>
        <v>218551</v>
      </c>
      <c r="L101" s="56">
        <v>103641</v>
      </c>
    </row>
    <row r="102" spans="1:12" s="46" customFormat="1" ht="12.75">
      <c r="A102" s="42" t="s">
        <v>98</v>
      </c>
      <c r="B102" s="56">
        <v>22275</v>
      </c>
      <c r="C102" s="56">
        <v>0</v>
      </c>
      <c r="D102" s="43">
        <v>94772</v>
      </c>
      <c r="E102" s="44">
        <f t="shared" si="5"/>
        <v>117047</v>
      </c>
      <c r="F102" s="56">
        <v>0</v>
      </c>
      <c r="G102" s="43">
        <v>18362</v>
      </c>
      <c r="H102" s="45">
        <f t="shared" si="6"/>
        <v>18362</v>
      </c>
      <c r="I102" s="45">
        <f t="shared" si="7"/>
        <v>22275</v>
      </c>
      <c r="J102" s="45">
        <f t="shared" si="8"/>
        <v>113134</v>
      </c>
      <c r="K102" s="44">
        <f t="shared" si="9"/>
        <v>135409</v>
      </c>
      <c r="L102" s="56">
        <v>91848</v>
      </c>
    </row>
    <row r="103" spans="1:12" s="15" customFormat="1" ht="12.75">
      <c r="A103" s="42" t="s">
        <v>99</v>
      </c>
      <c r="B103" s="56">
        <v>419</v>
      </c>
      <c r="C103" s="56">
        <v>70</v>
      </c>
      <c r="D103" s="43">
        <v>2644</v>
      </c>
      <c r="E103" s="44">
        <f t="shared" si="5"/>
        <v>3133</v>
      </c>
      <c r="F103" s="56">
        <v>73084</v>
      </c>
      <c r="G103" s="43">
        <v>434081</v>
      </c>
      <c r="H103" s="45">
        <f t="shared" si="6"/>
        <v>507165</v>
      </c>
      <c r="I103" s="45">
        <f t="shared" si="7"/>
        <v>73573</v>
      </c>
      <c r="J103" s="45">
        <f t="shared" si="8"/>
        <v>436725</v>
      </c>
      <c r="K103" s="44">
        <f t="shared" si="9"/>
        <v>510298</v>
      </c>
      <c r="L103" s="56">
        <v>95026</v>
      </c>
    </row>
    <row r="104" spans="1:12" s="15" customFormat="1" ht="12.75">
      <c r="A104" s="42" t="s">
        <v>100</v>
      </c>
      <c r="B104" s="56">
        <v>9</v>
      </c>
      <c r="C104" s="56">
        <v>0</v>
      </c>
      <c r="D104" s="43">
        <v>584</v>
      </c>
      <c r="E104" s="44">
        <f t="shared" si="5"/>
        <v>593</v>
      </c>
      <c r="F104" s="56">
        <v>24</v>
      </c>
      <c r="G104" s="43">
        <v>393</v>
      </c>
      <c r="H104" s="45">
        <f t="shared" si="6"/>
        <v>417</v>
      </c>
      <c r="I104" s="45">
        <f t="shared" si="7"/>
        <v>33</v>
      </c>
      <c r="J104" s="45">
        <f t="shared" si="8"/>
        <v>977</v>
      </c>
      <c r="K104" s="44">
        <f t="shared" si="9"/>
        <v>1010</v>
      </c>
      <c r="L104" s="56">
        <v>0</v>
      </c>
    </row>
    <row r="105" spans="1:12" s="15" customFormat="1" ht="12.75">
      <c r="A105" s="42" t="s">
        <v>101</v>
      </c>
      <c r="B105" s="56">
        <v>7053</v>
      </c>
      <c r="C105" s="56">
        <v>4932</v>
      </c>
      <c r="D105" s="43">
        <v>82066</v>
      </c>
      <c r="E105" s="44">
        <f t="shared" si="5"/>
        <v>94051</v>
      </c>
      <c r="F105" s="56">
        <v>3273</v>
      </c>
      <c r="G105" s="43">
        <v>14983</v>
      </c>
      <c r="H105" s="45">
        <f t="shared" si="6"/>
        <v>18256</v>
      </c>
      <c r="I105" s="45">
        <f t="shared" si="7"/>
        <v>15258</v>
      </c>
      <c r="J105" s="45">
        <f t="shared" si="8"/>
        <v>97049</v>
      </c>
      <c r="K105" s="44">
        <f t="shared" si="9"/>
        <v>112307</v>
      </c>
      <c r="L105" s="56">
        <v>84040</v>
      </c>
    </row>
    <row r="106" spans="1:12" s="15" customFormat="1" ht="12.75">
      <c r="A106" s="42" t="s">
        <v>102</v>
      </c>
      <c r="B106" s="56">
        <v>1152</v>
      </c>
      <c r="C106" s="56">
        <v>628</v>
      </c>
      <c r="D106" s="43">
        <v>13044</v>
      </c>
      <c r="E106" s="44">
        <f t="shared" si="5"/>
        <v>14824</v>
      </c>
      <c r="F106" s="56">
        <v>1174</v>
      </c>
      <c r="G106" s="43">
        <v>8214</v>
      </c>
      <c r="H106" s="45">
        <f t="shared" si="6"/>
        <v>9388</v>
      </c>
      <c r="I106" s="45">
        <f t="shared" si="7"/>
        <v>2954</v>
      </c>
      <c r="J106" s="45">
        <f t="shared" si="8"/>
        <v>21258</v>
      </c>
      <c r="K106" s="44">
        <f t="shared" si="9"/>
        <v>24212</v>
      </c>
      <c r="L106" s="56">
        <v>37666</v>
      </c>
    </row>
    <row r="107" spans="1:12" s="46" customFormat="1" ht="12.75">
      <c r="A107" s="42" t="s">
        <v>103</v>
      </c>
      <c r="B107" s="56">
        <v>43780</v>
      </c>
      <c r="C107" s="56">
        <v>24033</v>
      </c>
      <c r="D107" s="43">
        <v>335124</v>
      </c>
      <c r="E107" s="44">
        <f t="shared" si="5"/>
        <v>402937</v>
      </c>
      <c r="F107" s="56">
        <v>6076</v>
      </c>
      <c r="G107" s="43">
        <v>38628</v>
      </c>
      <c r="H107" s="45">
        <f t="shared" si="6"/>
        <v>44704</v>
      </c>
      <c r="I107" s="45">
        <f t="shared" si="7"/>
        <v>73889</v>
      </c>
      <c r="J107" s="45">
        <f t="shared" si="8"/>
        <v>373752</v>
      </c>
      <c r="K107" s="44">
        <f t="shared" si="9"/>
        <v>447641</v>
      </c>
      <c r="L107" s="56">
        <v>264186</v>
      </c>
    </row>
    <row r="108" spans="1:12" s="46" customFormat="1" ht="12.75">
      <c r="A108" s="42" t="s">
        <v>104</v>
      </c>
      <c r="B108" s="56">
        <v>51133</v>
      </c>
      <c r="C108" s="56">
        <v>8870</v>
      </c>
      <c r="D108" s="43">
        <v>371602</v>
      </c>
      <c r="E108" s="44">
        <f t="shared" si="5"/>
        <v>431605</v>
      </c>
      <c r="F108" s="56">
        <v>3193</v>
      </c>
      <c r="G108" s="43">
        <v>18081</v>
      </c>
      <c r="H108" s="45">
        <f t="shared" si="6"/>
        <v>21274</v>
      </c>
      <c r="I108" s="45">
        <f t="shared" si="7"/>
        <v>63196</v>
      </c>
      <c r="J108" s="45">
        <f t="shared" si="8"/>
        <v>389683</v>
      </c>
      <c r="K108" s="44">
        <f t="shared" si="9"/>
        <v>452879</v>
      </c>
      <c r="L108" s="56">
        <v>348828</v>
      </c>
    </row>
    <row r="109" spans="1:12" s="46" customFormat="1" ht="11.25" customHeight="1">
      <c r="A109" s="42" t="s">
        <v>105</v>
      </c>
      <c r="B109" s="56">
        <v>681</v>
      </c>
      <c r="C109" s="56">
        <v>635</v>
      </c>
      <c r="D109" s="43">
        <v>11961</v>
      </c>
      <c r="E109" s="44">
        <f t="shared" si="5"/>
        <v>13277</v>
      </c>
      <c r="F109" s="56">
        <v>43</v>
      </c>
      <c r="G109" s="43">
        <v>2595</v>
      </c>
      <c r="H109" s="45">
        <f t="shared" si="6"/>
        <v>2638</v>
      </c>
      <c r="I109" s="45">
        <f t="shared" si="7"/>
        <v>1359</v>
      </c>
      <c r="J109" s="45">
        <f t="shared" si="8"/>
        <v>14556</v>
      </c>
      <c r="K109" s="44">
        <f t="shared" si="9"/>
        <v>15915</v>
      </c>
      <c r="L109" s="56">
        <v>0</v>
      </c>
    </row>
    <row r="110" spans="1:12" s="46" customFormat="1" ht="12.75">
      <c r="A110" s="42" t="s">
        <v>106</v>
      </c>
      <c r="B110" s="56">
        <v>981</v>
      </c>
      <c r="C110" s="56">
        <v>210</v>
      </c>
      <c r="D110" s="43">
        <v>6199</v>
      </c>
      <c r="E110" s="44">
        <f t="shared" si="5"/>
        <v>7390</v>
      </c>
      <c r="F110" s="56">
        <v>614</v>
      </c>
      <c r="G110" s="43">
        <v>3601</v>
      </c>
      <c r="H110" s="45">
        <f t="shared" si="6"/>
        <v>4215</v>
      </c>
      <c r="I110" s="45">
        <f t="shared" si="7"/>
        <v>1805</v>
      </c>
      <c r="J110" s="45">
        <f t="shared" si="8"/>
        <v>9800</v>
      </c>
      <c r="K110" s="44">
        <f t="shared" si="9"/>
        <v>11605</v>
      </c>
      <c r="L110" s="56">
        <v>13832</v>
      </c>
    </row>
    <row r="111" spans="1:12" s="15" customFormat="1" ht="12.75">
      <c r="A111" s="42" t="s">
        <v>107</v>
      </c>
      <c r="B111" s="56">
        <v>249</v>
      </c>
      <c r="C111" s="56">
        <v>4</v>
      </c>
      <c r="D111" s="43">
        <v>1073</v>
      </c>
      <c r="E111" s="44">
        <f t="shared" si="5"/>
        <v>1326</v>
      </c>
      <c r="F111" s="56">
        <v>28</v>
      </c>
      <c r="G111" s="43">
        <v>677</v>
      </c>
      <c r="H111" s="45">
        <f t="shared" si="6"/>
        <v>705</v>
      </c>
      <c r="I111" s="45">
        <f t="shared" si="7"/>
        <v>281</v>
      </c>
      <c r="J111" s="45">
        <f t="shared" si="8"/>
        <v>1750</v>
      </c>
      <c r="K111" s="44">
        <f t="shared" si="9"/>
        <v>2031</v>
      </c>
      <c r="L111" s="56">
        <v>1039</v>
      </c>
    </row>
    <row r="112" spans="1:12" s="46" customFormat="1" ht="12.75">
      <c r="A112" s="42" t="s">
        <v>108</v>
      </c>
      <c r="B112" s="56">
        <v>0</v>
      </c>
      <c r="C112" s="56">
        <v>0</v>
      </c>
      <c r="D112" s="43">
        <v>0</v>
      </c>
      <c r="E112" s="44">
        <f t="shared" si="5"/>
        <v>0</v>
      </c>
      <c r="F112" s="56">
        <v>0</v>
      </c>
      <c r="G112" s="43">
        <v>0</v>
      </c>
      <c r="H112" s="45">
        <f t="shared" si="6"/>
        <v>0</v>
      </c>
      <c r="I112" s="45">
        <f t="shared" si="7"/>
        <v>0</v>
      </c>
      <c r="J112" s="45">
        <f t="shared" si="8"/>
        <v>0</v>
      </c>
      <c r="K112" s="44">
        <f t="shared" si="9"/>
        <v>0</v>
      </c>
      <c r="L112" s="56">
        <v>0</v>
      </c>
    </row>
    <row r="113" spans="1:12" s="15" customFormat="1" ht="12.75">
      <c r="A113" s="42" t="s">
        <v>109</v>
      </c>
      <c r="B113" s="56">
        <v>8770</v>
      </c>
      <c r="C113" s="56">
        <v>57</v>
      </c>
      <c r="D113" s="43">
        <v>73194</v>
      </c>
      <c r="E113" s="44">
        <f t="shared" si="5"/>
        <v>82021</v>
      </c>
      <c r="F113" s="56">
        <v>1440</v>
      </c>
      <c r="G113" s="43">
        <v>8196</v>
      </c>
      <c r="H113" s="45">
        <f t="shared" si="6"/>
        <v>9636</v>
      </c>
      <c r="I113" s="45">
        <f t="shared" si="7"/>
        <v>10267</v>
      </c>
      <c r="J113" s="45">
        <f t="shared" si="8"/>
        <v>81390</v>
      </c>
      <c r="K113" s="44">
        <f t="shared" si="9"/>
        <v>91657</v>
      </c>
      <c r="L113" s="56">
        <v>247957</v>
      </c>
    </row>
    <row r="114" spans="1:12" s="15" customFormat="1" ht="12.75">
      <c r="A114" s="42" t="s">
        <v>110</v>
      </c>
      <c r="B114" s="56">
        <v>0</v>
      </c>
      <c r="C114" s="56">
        <v>0</v>
      </c>
      <c r="D114" s="43">
        <v>1</v>
      </c>
      <c r="E114" s="44">
        <f t="shared" si="5"/>
        <v>1</v>
      </c>
      <c r="F114" s="56">
        <v>6</v>
      </c>
      <c r="G114" s="43">
        <v>10</v>
      </c>
      <c r="H114" s="45">
        <f t="shared" si="6"/>
        <v>16</v>
      </c>
      <c r="I114" s="45">
        <f t="shared" si="7"/>
        <v>6</v>
      </c>
      <c r="J114" s="45">
        <f t="shared" si="8"/>
        <v>11</v>
      </c>
      <c r="K114" s="44">
        <f t="shared" si="9"/>
        <v>17</v>
      </c>
      <c r="L114" s="56">
        <v>0</v>
      </c>
    </row>
    <row r="115" spans="1:12" s="15" customFormat="1" ht="12.75">
      <c r="A115" s="42" t="s">
        <v>111</v>
      </c>
      <c r="B115" s="56">
        <v>785</v>
      </c>
      <c r="C115" s="56">
        <v>148</v>
      </c>
      <c r="D115" s="43">
        <v>3798</v>
      </c>
      <c r="E115" s="44">
        <f t="shared" si="5"/>
        <v>4731</v>
      </c>
      <c r="F115" s="56">
        <v>3469</v>
      </c>
      <c r="G115" s="43">
        <v>19443</v>
      </c>
      <c r="H115" s="45">
        <f t="shared" si="6"/>
        <v>22912</v>
      </c>
      <c r="I115" s="45">
        <f t="shared" si="7"/>
        <v>4402</v>
      </c>
      <c r="J115" s="45">
        <f t="shared" si="8"/>
        <v>23241</v>
      </c>
      <c r="K115" s="44">
        <f t="shared" si="9"/>
        <v>27643</v>
      </c>
      <c r="L115" s="56">
        <v>7947</v>
      </c>
    </row>
    <row r="116" spans="1:12" s="46" customFormat="1" ht="12.75">
      <c r="A116" s="42" t="s">
        <v>112</v>
      </c>
      <c r="B116" s="56">
        <v>1985</v>
      </c>
      <c r="C116" s="56">
        <v>1724</v>
      </c>
      <c r="D116" s="43">
        <v>18722</v>
      </c>
      <c r="E116" s="44">
        <f t="shared" si="5"/>
        <v>22431</v>
      </c>
      <c r="F116" s="56">
        <v>1488</v>
      </c>
      <c r="G116" s="43">
        <v>7309</v>
      </c>
      <c r="H116" s="45">
        <f t="shared" si="6"/>
        <v>8797</v>
      </c>
      <c r="I116" s="45">
        <f t="shared" si="7"/>
        <v>5197</v>
      </c>
      <c r="J116" s="45">
        <f t="shared" si="8"/>
        <v>26031</v>
      </c>
      <c r="K116" s="44">
        <f t="shared" si="9"/>
        <v>31228</v>
      </c>
      <c r="L116" s="56">
        <v>12595</v>
      </c>
    </row>
    <row r="117" spans="1:12" s="15" customFormat="1" ht="12.75">
      <c r="A117" s="38" t="s">
        <v>113</v>
      </c>
      <c r="B117" s="56">
        <v>98</v>
      </c>
      <c r="C117" s="56">
        <v>0</v>
      </c>
      <c r="D117" s="39">
        <v>4017</v>
      </c>
      <c r="E117" s="40">
        <f t="shared" si="5"/>
        <v>4115</v>
      </c>
      <c r="F117" s="56">
        <v>856</v>
      </c>
      <c r="G117" s="39">
        <v>4551</v>
      </c>
      <c r="H117" s="41">
        <f t="shared" si="6"/>
        <v>5407</v>
      </c>
      <c r="I117" s="41">
        <f t="shared" si="7"/>
        <v>954</v>
      </c>
      <c r="J117" s="41">
        <f t="shared" si="8"/>
        <v>8568</v>
      </c>
      <c r="K117" s="40">
        <f t="shared" si="9"/>
        <v>9522</v>
      </c>
      <c r="L117" s="56">
        <v>4270</v>
      </c>
    </row>
    <row r="118" spans="1:12" s="15" customFormat="1" ht="12.75">
      <c r="A118" s="38" t="s">
        <v>114</v>
      </c>
      <c r="B118" s="56">
        <v>3638</v>
      </c>
      <c r="C118" s="56">
        <v>1642</v>
      </c>
      <c r="D118" s="39">
        <v>28396</v>
      </c>
      <c r="E118" s="40">
        <f t="shared" si="5"/>
        <v>33676</v>
      </c>
      <c r="F118" s="56">
        <v>5435</v>
      </c>
      <c r="G118" s="39">
        <v>27462</v>
      </c>
      <c r="H118" s="41">
        <f t="shared" si="6"/>
        <v>32897</v>
      </c>
      <c r="I118" s="41">
        <f t="shared" si="7"/>
        <v>10715</v>
      </c>
      <c r="J118" s="41">
        <f t="shared" si="8"/>
        <v>55858</v>
      </c>
      <c r="K118" s="40">
        <f t="shared" si="9"/>
        <v>66573</v>
      </c>
      <c r="L118" s="56">
        <v>16068</v>
      </c>
    </row>
    <row r="119" spans="1:12" s="46" customFormat="1" ht="9.75" customHeight="1">
      <c r="A119" s="42" t="s">
        <v>115</v>
      </c>
      <c r="B119" s="56">
        <v>8</v>
      </c>
      <c r="C119" s="56">
        <v>9</v>
      </c>
      <c r="D119" s="43">
        <v>1009</v>
      </c>
      <c r="E119" s="44">
        <f t="shared" si="5"/>
        <v>1026</v>
      </c>
      <c r="F119" s="56">
        <v>884</v>
      </c>
      <c r="G119" s="43">
        <v>7346</v>
      </c>
      <c r="H119" s="45">
        <f t="shared" si="6"/>
        <v>8230</v>
      </c>
      <c r="I119" s="41">
        <f t="shared" si="7"/>
        <v>901</v>
      </c>
      <c r="J119" s="45">
        <f t="shared" si="8"/>
        <v>8355</v>
      </c>
      <c r="K119" s="44">
        <f t="shared" si="9"/>
        <v>9256</v>
      </c>
      <c r="L119" s="56">
        <v>967</v>
      </c>
    </row>
    <row r="120" spans="1:12" s="15" customFormat="1" ht="9.75" customHeight="1">
      <c r="A120" s="38"/>
      <c r="B120" s="48"/>
      <c r="C120" s="48"/>
      <c r="D120" s="39"/>
      <c r="E120" s="40"/>
      <c r="F120" s="49"/>
      <c r="G120" s="39"/>
      <c r="H120" s="41"/>
      <c r="I120" s="41"/>
      <c r="J120" s="41"/>
      <c r="K120" s="40"/>
      <c r="L120" s="48"/>
    </row>
    <row r="121" spans="1:12" s="15" customFormat="1" ht="9.75" customHeight="1">
      <c r="A121" s="33"/>
      <c r="B121" s="37"/>
      <c r="C121" s="37"/>
      <c r="D121" s="35"/>
      <c r="E121" s="36"/>
      <c r="F121" s="37"/>
      <c r="G121" s="35"/>
      <c r="H121" s="37"/>
      <c r="I121" s="37"/>
      <c r="J121" s="37"/>
      <c r="K121" s="36"/>
      <c r="L121" s="37"/>
    </row>
    <row r="122" spans="1:12" s="46" customFormat="1" ht="10.5">
      <c r="A122" s="50" t="s">
        <v>116</v>
      </c>
      <c r="B122" s="45">
        <f>SUM(B24:B119)</f>
        <v>1198832</v>
      </c>
      <c r="C122" s="45">
        <f>SUM(C24:C119)</f>
        <v>350268</v>
      </c>
      <c r="D122" s="45">
        <f aca="true" t="shared" si="10" ref="D122:L122">SUM(D24:D119)</f>
        <v>9110894</v>
      </c>
      <c r="E122" s="45">
        <f t="shared" si="10"/>
        <v>10659994</v>
      </c>
      <c r="F122" s="51">
        <f t="shared" si="10"/>
        <v>455908</v>
      </c>
      <c r="G122" s="45">
        <f t="shared" si="10"/>
        <v>2743852</v>
      </c>
      <c r="H122" s="45">
        <f t="shared" si="10"/>
        <v>3199760</v>
      </c>
      <c r="I122" s="45">
        <f t="shared" si="10"/>
        <v>2005008</v>
      </c>
      <c r="J122" s="45">
        <f>D122+G122</f>
        <v>11854746</v>
      </c>
      <c r="K122" s="45">
        <f>E122+H122</f>
        <v>13859754</v>
      </c>
      <c r="L122" s="51">
        <f t="shared" si="10"/>
        <v>19806360</v>
      </c>
    </row>
    <row r="123" spans="1:12" ht="13.5" customHeight="1">
      <c r="A123" s="52"/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</row>
    <row r="124" spans="1:12" ht="13.5" customHeight="1">
      <c r="A124" s="53"/>
      <c r="B124" s="53"/>
      <c r="C124" s="53"/>
      <c r="D124" s="53"/>
      <c r="E124" s="53"/>
      <c r="F124" s="53"/>
      <c r="G124" s="53"/>
      <c r="H124" s="53"/>
      <c r="I124" s="53"/>
      <c r="J124" s="53"/>
      <c r="K124" s="53"/>
      <c r="L124" s="53"/>
    </row>
    <row r="125" ht="9.75">
      <c r="A125" s="1" t="s">
        <v>117</v>
      </c>
    </row>
    <row r="126" spans="1:12" ht="9.75">
      <c r="A126" s="53" t="s">
        <v>118</v>
      </c>
      <c r="B126" s="53"/>
      <c r="C126" s="53"/>
      <c r="D126" s="53"/>
      <c r="E126" s="53"/>
      <c r="F126" s="53"/>
      <c r="G126" s="53"/>
      <c r="H126" s="53"/>
      <c r="I126" s="53"/>
      <c r="J126" s="53"/>
      <c r="K126" s="53"/>
      <c r="L126" s="53"/>
    </row>
    <row r="127" spans="1:21" s="55" customFormat="1" ht="9.75">
      <c r="A127" s="54" t="s">
        <v>119</v>
      </c>
      <c r="B127" s="54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</row>
  </sheetData>
  <sheetProtection selectLockedCells="1" selectUnlockedCells="1"/>
  <mergeCells count="13">
    <mergeCell ref="B22:C22"/>
    <mergeCell ref="A16:A17"/>
    <mergeCell ref="B20:E20"/>
    <mergeCell ref="F20:H20"/>
    <mergeCell ref="F21:H21"/>
    <mergeCell ref="A9:L9"/>
    <mergeCell ref="A12:L12"/>
    <mergeCell ref="A14:L14"/>
    <mergeCell ref="A15:L15"/>
    <mergeCell ref="A1:L1"/>
    <mergeCell ref="F2:G2"/>
    <mergeCell ref="A5:L5"/>
    <mergeCell ref="A7:L7"/>
  </mergeCells>
  <printOptions horizontalCentered="1" verticalCentered="1"/>
  <pageMargins left="0.31527777777777777" right="0.2361111111111111" top="0.2361111111111111" bottom="0.39305555555555555" header="0.5118055555555555" footer="0.19652777777777777"/>
  <pageSetup fitToHeight="3" fitToWidth="3" horizontalDpi="600" verticalDpi="600" orientation="landscape" paperSize="9" scale="90" r:id="rId3"/>
  <headerFooter alignWithMargins="0"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dgddi</cp:lastModifiedBy>
  <cp:lastPrinted>2015-01-29T14:35:12Z</cp:lastPrinted>
  <dcterms:created xsi:type="dcterms:W3CDTF">2014-10-01T08:40:38Z</dcterms:created>
  <dcterms:modified xsi:type="dcterms:W3CDTF">2016-05-09T14:51:11Z</dcterms:modified>
  <cp:category/>
  <cp:version/>
  <cp:contentType/>
  <cp:contentStatus/>
</cp:coreProperties>
</file>